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0.110.133\NAS-Aduana\DNA Sotomayor\Departamento Estudios\Estadisticas\INF.COMEX\2022\13. ANUARIO_2022\03 Versión final\Tablas\"/>
    </mc:Choice>
  </mc:AlternateContent>
  <bookViews>
    <workbookView xWindow="0" yWindow="0" windowWidth="9192" windowHeight="8520" tabRatio="816" firstSheet="4" activeTab="4"/>
  </bookViews>
  <sheets>
    <sheet name="PrincipalesProductosImportación" sheetId="1" r:id="rId1"/>
    <sheet name="MovimientoCarga x VíaTransporte" sheetId="2" r:id="rId2"/>
    <sheet name="PrincipalesPaísesOrigen" sheetId="3" r:id="rId3"/>
    <sheet name="PpalesProductosCombustibles" sheetId="4" r:id="rId4"/>
    <sheet name="PpalesProductosNoCombustibles" sheetId="5" r:id="rId5"/>
    <sheet name="MovimientoCarga x LugarIngreso" sheetId="7" r:id="rId6"/>
  </sheets>
  <definedNames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8" i="5" l="1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J17" i="4"/>
  <c r="J16" i="4"/>
  <c r="J15" i="4"/>
  <c r="J14" i="4"/>
  <c r="J13" i="4"/>
  <c r="J12" i="4"/>
  <c r="J11" i="4"/>
  <c r="J10" i="4"/>
  <c r="J9" i="4"/>
  <c r="J8" i="4"/>
  <c r="J7" i="4"/>
  <c r="J6" i="4"/>
  <c r="J18" i="1"/>
  <c r="J17" i="1"/>
  <c r="J16" i="1"/>
  <c r="J15" i="1"/>
  <c r="J14" i="1"/>
  <c r="J13" i="1"/>
  <c r="J12" i="1"/>
  <c r="J11" i="1"/>
  <c r="J10" i="1"/>
  <c r="J9" i="1"/>
  <c r="J8" i="1"/>
  <c r="J7" i="1"/>
  <c r="J6" i="1"/>
</calcChain>
</file>

<file path=xl/sharedStrings.xml><?xml version="1.0" encoding="utf-8"?>
<sst xmlns="http://schemas.openxmlformats.org/spreadsheetml/2006/main" count="345" uniqueCount="295">
  <si>
    <t>27101940</t>
  </si>
  <si>
    <t>27090020</t>
  </si>
  <si>
    <t>Aceites crudos de petróleo o de mineral bituminoso, con grados API superior o igual a 25</t>
  </si>
  <si>
    <t>85171200</t>
  </si>
  <si>
    <t>27111100</t>
  </si>
  <si>
    <t>Resto de Importaciones</t>
  </si>
  <si>
    <t>Total Importaciones</t>
  </si>
  <si>
    <t>Marítima, Fluvial y Lacustre</t>
  </si>
  <si>
    <t>Carretero/Terrestre</t>
  </si>
  <si>
    <t>Oleoductos, Gasoductos</t>
  </si>
  <si>
    <t>Aéreo/Courier/Postal</t>
  </si>
  <si>
    <t>Otra</t>
  </si>
  <si>
    <t>Vía de transporte</t>
  </si>
  <si>
    <t>África</t>
  </si>
  <si>
    <t>Guinea Ecuatorial</t>
  </si>
  <si>
    <t>Angola</t>
  </si>
  <si>
    <t>Sudáfrica</t>
  </si>
  <si>
    <t>Resto</t>
  </si>
  <si>
    <t>Total África</t>
  </si>
  <si>
    <t>América</t>
  </si>
  <si>
    <t>Estados Unidos</t>
  </si>
  <si>
    <t>Brasil</t>
  </si>
  <si>
    <t>Argentina</t>
  </si>
  <si>
    <t>México</t>
  </si>
  <si>
    <t>Colombia</t>
  </si>
  <si>
    <t>Perú</t>
  </si>
  <si>
    <t>Ecuador</t>
  </si>
  <si>
    <t>Canadá</t>
  </si>
  <si>
    <t>Paraguay</t>
  </si>
  <si>
    <t>Trinidad y Tobago</t>
  </si>
  <si>
    <t>Total América</t>
  </si>
  <si>
    <t>Asia</t>
  </si>
  <si>
    <t>China</t>
  </si>
  <si>
    <t>Japón</t>
  </si>
  <si>
    <t>Corea del Sur</t>
  </si>
  <si>
    <t>Vietnam</t>
  </si>
  <si>
    <t>India</t>
  </si>
  <si>
    <t>Taiwán</t>
  </si>
  <si>
    <t>Malasia</t>
  </si>
  <si>
    <t>Indonesia</t>
  </si>
  <si>
    <t>Total Asia</t>
  </si>
  <si>
    <t>Oceanía</t>
  </si>
  <si>
    <t>Australia</t>
  </si>
  <si>
    <t>Nueva Zelandia</t>
  </si>
  <si>
    <t>Total Oceanía</t>
  </si>
  <si>
    <t>Europa</t>
  </si>
  <si>
    <t>Alemania</t>
  </si>
  <si>
    <t>España</t>
  </si>
  <si>
    <t>Italia</t>
  </si>
  <si>
    <t>Francia</t>
  </si>
  <si>
    <t>Reino Unido</t>
  </si>
  <si>
    <t>Suecia</t>
  </si>
  <si>
    <t>Turquía</t>
  </si>
  <si>
    <t>Bélgica</t>
  </si>
  <si>
    <t>Total Europa</t>
  </si>
  <si>
    <t>Continente</t>
  </si>
  <si>
    <t>Productos Combustibles</t>
  </si>
  <si>
    <t>Gas natural licuado</t>
  </si>
  <si>
    <t>Hulla</t>
  </si>
  <si>
    <t>Propano licuado</t>
  </si>
  <si>
    <t>Gas natural gaseoso</t>
  </si>
  <si>
    <t>Gasolina vehículos terrestres</t>
  </si>
  <si>
    <t xml:space="preserve">Total Importaciones </t>
  </si>
  <si>
    <t>Grupos electrógenos</t>
  </si>
  <si>
    <t>Artículos de grifería y sus partes</t>
  </si>
  <si>
    <t>Bombas y elevadores de líquidos, y sus partes</t>
  </si>
  <si>
    <t>Medios de transporte y sus partes</t>
  </si>
  <si>
    <t>Vehículos automóviles para el transporte de personas</t>
  </si>
  <si>
    <t>Vehículos automóviles para el transporte de mercancías</t>
  </si>
  <si>
    <t>Neumáticos</t>
  </si>
  <si>
    <t>Chasis, carrocerías, partes y accesorios de vehículos automóviles</t>
  </si>
  <si>
    <t>Tractores</t>
  </si>
  <si>
    <t>Total Medios de transporte y sus partes</t>
  </si>
  <si>
    <t>Alimentos</t>
  </si>
  <si>
    <t>Cereales</t>
  </si>
  <si>
    <t>Total Alimentos</t>
  </si>
  <si>
    <t>Tecnología</t>
  </si>
  <si>
    <t>Celulares</t>
  </si>
  <si>
    <t>Computadores y sus partes</t>
  </si>
  <si>
    <t>Televisores</t>
  </si>
  <si>
    <t>Videoconsolas y máquinas de videojuego</t>
  </si>
  <si>
    <t>Total Tecnología</t>
  </si>
  <si>
    <t>Prendas de vestir y accesorios</t>
  </si>
  <si>
    <t>Prendas de vestir y accesorios y calzados</t>
  </si>
  <si>
    <t xml:space="preserve">Calzados </t>
  </si>
  <si>
    <t>Total Prendas de vestir y accesorios, y calzados</t>
  </si>
  <si>
    <t>Medicamentos</t>
  </si>
  <si>
    <t>Abonos</t>
  </si>
  <si>
    <t>Polietileno</t>
  </si>
  <si>
    <t>Cementos</t>
  </si>
  <si>
    <t>Total Importaciones No Combustibles</t>
  </si>
  <si>
    <t>Productos No Combustibles</t>
  </si>
  <si>
    <t>Resto Medios de transporte y sus partes</t>
  </si>
  <si>
    <t>Resto Alimentos</t>
  </si>
  <si>
    <t>Arica</t>
  </si>
  <si>
    <t xml:space="preserve">Arica y Parinacota </t>
  </si>
  <si>
    <t>Aeropuerto Chacalluta</t>
  </si>
  <si>
    <t xml:space="preserve">Total Arica y Parinacota </t>
  </si>
  <si>
    <t xml:space="preserve">Tarapacá </t>
  </si>
  <si>
    <t>Concordia (Chacalluta)</t>
  </si>
  <si>
    <t>Iquique</t>
  </si>
  <si>
    <t>Chungará</t>
  </si>
  <si>
    <t>Colchane</t>
  </si>
  <si>
    <t>Patache</t>
  </si>
  <si>
    <t>Patillos</t>
  </si>
  <si>
    <t>Aeropuerto Diego Aracena</t>
  </si>
  <si>
    <t xml:space="preserve">Total Tarapacá </t>
  </si>
  <si>
    <t xml:space="preserve">Antofagasta </t>
  </si>
  <si>
    <t>Antofagasta</t>
  </si>
  <si>
    <t>Mejillones</t>
  </si>
  <si>
    <t>Caleta Coloso</t>
  </si>
  <si>
    <t>Tocopilla</t>
  </si>
  <si>
    <t>Puerto Angamos</t>
  </si>
  <si>
    <t>Abra de Napa</t>
  </si>
  <si>
    <t>Michilla</t>
  </si>
  <si>
    <t>Ollagüe</t>
  </si>
  <si>
    <t>San Pedro de Atacama</t>
  </si>
  <si>
    <t>Taltal</t>
  </si>
  <si>
    <t>Socompa</t>
  </si>
  <si>
    <t>Aeropuerto Cerro Moreno</t>
  </si>
  <si>
    <t xml:space="preserve">Total Antofagasta </t>
  </si>
  <si>
    <t xml:space="preserve">Atacama </t>
  </si>
  <si>
    <t>Caldera</t>
  </si>
  <si>
    <t>Huasco/Guacolda</t>
  </si>
  <si>
    <t>Chañaral/Barquito</t>
  </si>
  <si>
    <t>San Francisco</t>
  </si>
  <si>
    <t xml:space="preserve">Coquimbo </t>
  </si>
  <si>
    <t>Guayacán</t>
  </si>
  <si>
    <t xml:space="preserve">Total Atacama </t>
  </si>
  <si>
    <t>Coquimbo</t>
  </si>
  <si>
    <t xml:space="preserve">Total Coquimbo </t>
  </si>
  <si>
    <t xml:space="preserve">Valparaíso </t>
  </si>
  <si>
    <t>San Antonio</t>
  </si>
  <si>
    <t>Valparaíso</t>
  </si>
  <si>
    <t>Ventanas</t>
  </si>
  <si>
    <t>Cristo Redentor (Los Libertadores)</t>
  </si>
  <si>
    <t>Quintero</t>
  </si>
  <si>
    <t xml:space="preserve">Metropolitana </t>
  </si>
  <si>
    <t xml:space="preserve">Total Valparaíso </t>
  </si>
  <si>
    <t xml:space="preserve">Biobío </t>
  </si>
  <si>
    <t>Coronel</t>
  </si>
  <si>
    <t>Lirquén</t>
  </si>
  <si>
    <t xml:space="preserve">Total Metropolitana </t>
  </si>
  <si>
    <t>San Vicente</t>
  </si>
  <si>
    <t>El Maule</t>
  </si>
  <si>
    <t>Talcahuano</t>
  </si>
  <si>
    <t>Total El Maule</t>
  </si>
  <si>
    <t>Penco</t>
  </si>
  <si>
    <t>Aeropuerto Carriel Sur</t>
  </si>
  <si>
    <t>La Araucanía</t>
  </si>
  <si>
    <t>Pino Hachado (Liucura)</t>
  </si>
  <si>
    <t>Mamuil Malal (Puesco)</t>
  </si>
  <si>
    <t>Los Ríos</t>
  </si>
  <si>
    <t>Corral</t>
  </si>
  <si>
    <t>Calbuco</t>
  </si>
  <si>
    <t>Cardenal Samoré (Puyehue)</t>
  </si>
  <si>
    <t>Puerto Montt</t>
  </si>
  <si>
    <t>Castro</t>
  </si>
  <si>
    <t xml:space="preserve">Total Biobío </t>
  </si>
  <si>
    <t>Aeropuerto El Tepual</t>
  </si>
  <si>
    <t>Lota</t>
  </si>
  <si>
    <t>Lebu</t>
  </si>
  <si>
    <t>Huemules</t>
  </si>
  <si>
    <t xml:space="preserve">Total La Araucanía </t>
  </si>
  <si>
    <t>Coyhaique Alto</t>
  </si>
  <si>
    <t>Total Los Ríos</t>
  </si>
  <si>
    <t>Triana</t>
  </si>
  <si>
    <t>Los Lagos</t>
  </si>
  <si>
    <t>Magallanes y la Antártica Chilena</t>
  </si>
  <si>
    <t>Cabo Negro</t>
  </si>
  <si>
    <t>Punta Arenas</t>
  </si>
  <si>
    <t>Integración Austral (Monte Aymond)</t>
  </si>
  <si>
    <t>Puerto Williams</t>
  </si>
  <si>
    <t>San Sebastián</t>
  </si>
  <si>
    <t xml:space="preserve">Total Los Lagos </t>
  </si>
  <si>
    <t>Otras Operaciones</t>
  </si>
  <si>
    <t>Ancud</t>
  </si>
  <si>
    <t>Lago Verde</t>
  </si>
  <si>
    <t>Dorotea</t>
  </si>
  <si>
    <t>Gregorio</t>
  </si>
  <si>
    <t>Tres Puentes</t>
  </si>
  <si>
    <t>Total Magallanes y la Antártica Chilena</t>
  </si>
  <si>
    <t>-</t>
  </si>
  <si>
    <t>Región</t>
  </si>
  <si>
    <t>Código arancelario</t>
  </si>
  <si>
    <t>Glosa arancelaria</t>
  </si>
  <si>
    <t>87032291</t>
  </si>
  <si>
    <t>87042121</t>
  </si>
  <si>
    <t>27011220</t>
  </si>
  <si>
    <t>Hulla bituminosa, para uso térmico</t>
  </si>
  <si>
    <t>87032391</t>
  </si>
  <si>
    <t>Nigeria</t>
  </si>
  <si>
    <t>Tailandia</t>
  </si>
  <si>
    <t>Bangladesh</t>
  </si>
  <si>
    <t>Jama</t>
  </si>
  <si>
    <t>Paso Guanaco Sonso</t>
  </si>
  <si>
    <t>Los Vilos</t>
  </si>
  <si>
    <t>Pehuenche (El Maule)</t>
  </si>
  <si>
    <t>Puerto Cabo Froward</t>
  </si>
  <si>
    <t>Muelle Huachipato</t>
  </si>
  <si>
    <t>Futaleufú</t>
  </si>
  <si>
    <t>Quellón</t>
  </si>
  <si>
    <t>Chacabuco/Puerto Aysén</t>
  </si>
  <si>
    <t>Ibáñez Pallavicini</t>
  </si>
  <si>
    <t>Poseidón</t>
  </si>
  <si>
    <t>Puerto Natales</t>
  </si>
  <si>
    <t>(En millones de US$ CIF)</t>
  </si>
  <si>
    <t>(En toneladas)</t>
  </si>
  <si>
    <r>
      <t>Otros</t>
    </r>
    <r>
      <rPr>
        <b/>
        <vertAlign val="superscript"/>
        <sz val="9"/>
        <rFont val="Calibri Light"/>
        <family val="2"/>
        <scheme val="major"/>
      </rPr>
      <t>(1)</t>
    </r>
  </si>
  <si>
    <t>País de origen</t>
  </si>
  <si>
    <r>
      <rPr>
        <b/>
        <sz val="7"/>
        <color theme="1"/>
        <rFont val="Calibri Light"/>
        <family val="2"/>
      </rPr>
      <t>Fuente</t>
    </r>
    <r>
      <rPr>
        <sz val="7"/>
        <color theme="1"/>
        <rFont val="Calibri Light"/>
        <family val="2"/>
      </rPr>
      <t>: Declaraciones de Ingreso (DIN); Importaciones a título definitivo ajustadas con sus documentos modificatorios. Servicio Nacional de Aduanas.</t>
    </r>
  </si>
  <si>
    <r>
      <rPr>
        <b/>
        <sz val="7"/>
        <color theme="1"/>
        <rFont val="Calibri Light"/>
        <family val="2"/>
        <scheme val="major"/>
      </rPr>
      <t>Fuente</t>
    </r>
    <r>
      <rPr>
        <sz val="7"/>
        <color theme="1"/>
        <rFont val="Calibri Light"/>
        <family val="2"/>
        <scheme val="major"/>
      </rPr>
      <t xml:space="preserve">: Declaraciones de Ingreso (DIN); Importaciones  a titulo definitivo ajustadas con sus documentos modificatorios. Servicio Nacional de Aduanas. </t>
    </r>
  </si>
  <si>
    <r>
      <rPr>
        <b/>
        <sz val="7"/>
        <color theme="1"/>
        <rFont val="Calibri Light"/>
        <family val="2"/>
        <scheme val="major"/>
      </rPr>
      <t>Fuente</t>
    </r>
    <r>
      <rPr>
        <sz val="7"/>
        <color theme="1"/>
        <rFont val="Calibri Light"/>
        <family val="2"/>
        <scheme val="major"/>
      </rPr>
      <t>: Declaraciones de Ingreso (DIN); Importaciones  a título definitivo ajustadas con sus documentos modificatorios. Servicio Nacional de Aduanas.</t>
    </r>
  </si>
  <si>
    <r>
      <rPr>
        <b/>
        <sz val="7"/>
        <color theme="1"/>
        <rFont val="Calibri Light"/>
        <family val="2"/>
        <scheme val="major"/>
      </rPr>
      <t>(1)</t>
    </r>
    <r>
      <rPr>
        <vertAlign val="superscript"/>
        <sz val="7"/>
        <color theme="1"/>
        <rFont val="Calibri Light"/>
        <family val="2"/>
        <scheme val="major"/>
      </rPr>
      <t xml:space="preserve"> </t>
    </r>
    <r>
      <rPr>
        <sz val="7"/>
        <color theme="1"/>
        <rFont val="Calibri Light"/>
        <family val="2"/>
        <scheme val="major"/>
      </rPr>
      <t>Se considera como "Otros" a aquellos códigos contemplados en el Anexo 51-9, que no corresponden a países como por ejemplo: Orígenes o Destinaciones no precisadas por razones comerciales o militares o Pesca Extraterritorial.</t>
    </r>
  </si>
  <si>
    <r>
      <rPr>
        <b/>
        <sz val="7"/>
        <color theme="1"/>
        <rFont val="Calibri Light"/>
        <family val="2"/>
        <scheme val="major"/>
      </rPr>
      <t>Fuente</t>
    </r>
    <r>
      <rPr>
        <sz val="7"/>
        <color theme="1"/>
        <rFont val="Calibri Light"/>
        <family val="2"/>
        <scheme val="major"/>
      </rPr>
      <t>: Declaraciones de Ingreso (DIN); Importaciones a título definitivo ajustadas con sus documentos modificatorios. Servicio Nacional de Aduanas.</t>
    </r>
  </si>
  <si>
    <r>
      <rPr>
        <b/>
        <sz val="7"/>
        <color theme="1"/>
        <rFont val="Calibri Light"/>
        <family val="2"/>
        <scheme val="major"/>
      </rPr>
      <t>(1)</t>
    </r>
    <r>
      <rPr>
        <b/>
        <vertAlign val="superscript"/>
        <sz val="7"/>
        <color theme="1"/>
        <rFont val="Calibri Light"/>
        <family val="2"/>
        <scheme val="major"/>
      </rPr>
      <t xml:space="preserve"> </t>
    </r>
    <r>
      <rPr>
        <sz val="7"/>
        <color theme="1"/>
        <rFont val="Calibri Light"/>
        <family val="2"/>
        <scheme val="major"/>
      </rPr>
      <t>Lugar de Ingreso: Corresponde al Puerto, Aeropuerto o Avanzada fronteriza por donde tuvieron ingreso efectivo al país las mercancías.</t>
    </r>
  </si>
  <si>
    <r>
      <rPr>
        <b/>
        <sz val="7"/>
        <color theme="1"/>
        <rFont val="Calibri Light"/>
        <family val="2"/>
        <scheme val="major"/>
      </rPr>
      <t>Nota</t>
    </r>
    <r>
      <rPr>
        <sz val="7"/>
        <color theme="1"/>
        <rFont val="Calibri Light"/>
        <family val="2"/>
        <scheme val="major"/>
      </rPr>
      <t>: El dato 0 representa la equivalencia del movimiento de carga en términos de la unidad de medida "Toneladas", pudiendo éste corresponder a un valor distinto de cero si el cálculo se realiza respecto de la unidad de medida "Kilo Neto" .</t>
    </r>
  </si>
  <si>
    <t>Palas mecánicas, excavadoras, cargadoras y palas cargadoras</t>
  </si>
  <si>
    <t>PRINCIPALES PRODUCTOS DE LAS IMPORTACIONES CHILENAS 2018-2022</t>
  </si>
  <si>
    <t>MOVIMIENTO DE CARGA DE LAS IMPORTACIONES CHILENAS POR VÍA DE TRANSPORTE 2018-2022</t>
  </si>
  <si>
    <t>PRINCIPALES PAÍSES DE ORIGEN DE LAS IMPORTACIONES CHILENAS 2018-2022</t>
  </si>
  <si>
    <t>PRINCIPALES PRODUCTOS COMBUSTIBLES 2018-2022</t>
  </si>
  <si>
    <t>PRINCIPALES PRODUCTOS NO COMBUSTIBLES 2018-2022</t>
  </si>
  <si>
    <t>MOVIMIENTO DE CARGA DE LAS IMPORTACIONES CHILENAS POR LUGAR DE INGRESO 2018-2022</t>
  </si>
  <si>
    <t>Participación 2022</t>
  </si>
  <si>
    <t>Variación 2022/2021</t>
  </si>
  <si>
    <t>Participación por Continente 2022</t>
  </si>
  <si>
    <t>Participación en Importaciones 2022</t>
  </si>
  <si>
    <t>Participación en Importaciones Combustibles 2022</t>
  </si>
  <si>
    <t>Participación en Importaciones No Combustibles 2022</t>
  </si>
  <si>
    <r>
      <rPr>
        <b/>
        <sz val="7"/>
        <rFont val="Calibri Light"/>
        <family val="2"/>
        <scheme val="major"/>
      </rPr>
      <t>Fuente:</t>
    </r>
    <r>
      <rPr>
        <sz val="7"/>
        <rFont val="Calibri Light"/>
        <family val="2"/>
        <scheme val="major"/>
      </rPr>
      <t xml:space="preserve"> Declaraciones de Ingreso (DIN); Importaciones  a título definitivo ajustadas con sus documentos modificatorios. Servicio Nacional de Aduanas.</t>
    </r>
  </si>
  <si>
    <t>27101222</t>
  </si>
  <si>
    <t>27112100</t>
  </si>
  <si>
    <t>Total Principales Productos</t>
  </si>
  <si>
    <t>Finlandia</t>
  </si>
  <si>
    <t xml:space="preserve">Petróleo diésel </t>
  </si>
  <si>
    <t>Pétroleo crudo</t>
  </si>
  <si>
    <t>Kerosene</t>
  </si>
  <si>
    <t>Aceites y grasas lubricantes</t>
  </si>
  <si>
    <t>Resto Combustibles y lubricantes</t>
  </si>
  <si>
    <t>Total Importaciones de Combustibles</t>
  </si>
  <si>
    <t>Motores y generadores eléctricos</t>
  </si>
  <si>
    <t>Centrífugas y aparatos para filtrar o depurar líquidos o gases, y sus partes</t>
  </si>
  <si>
    <t>Refrigeradores y congeladores</t>
  </si>
  <si>
    <t xml:space="preserve">Resto Maquinarias, aparatos y sus partes </t>
  </si>
  <si>
    <t>Carnes de bovino</t>
  </si>
  <si>
    <t>Leche y otros productos lácteos</t>
  </si>
  <si>
    <t>Carnes de ave</t>
  </si>
  <si>
    <t>Carnes de porcino</t>
  </si>
  <si>
    <t>Conservas y preparaciones de pescados y mariscos</t>
  </si>
  <si>
    <t>Hortalizas y tubérculos</t>
  </si>
  <si>
    <t>Bananas</t>
  </si>
  <si>
    <t>Paltas</t>
  </si>
  <si>
    <t>Minerales de molibdeno y sus concentrados</t>
  </si>
  <si>
    <t>Preparaciones para la alimentación de los animales</t>
  </si>
  <si>
    <t>Líquidos alcohólicos</t>
  </si>
  <si>
    <t>Harinas de tortas de soya</t>
  </si>
  <si>
    <t>Vacunas (uso en medicina humana)</t>
  </si>
  <si>
    <t>Fibras ópticas y sus conectores, haces o cables</t>
  </si>
  <si>
    <t>Forestales y sus derivados</t>
  </si>
  <si>
    <t>Papel y cartón y sus manufacturas</t>
  </si>
  <si>
    <t>Madera y sus manufacturas</t>
  </si>
  <si>
    <t>Resto Forestales y sus derivados</t>
  </si>
  <si>
    <t>Total Forestales y sus derivados</t>
  </si>
  <si>
    <t>Resto no combustibles</t>
  </si>
  <si>
    <t>Terminal Gráneles del Norte</t>
  </si>
  <si>
    <t>Terminal Marítimo Enaex</t>
  </si>
  <si>
    <t>Terminal Marítimo Oxiquim</t>
  </si>
  <si>
    <t>Terminal Muelle Mecanizado Esperanza</t>
  </si>
  <si>
    <t>GNL Mejillones</t>
  </si>
  <si>
    <t>Estación de Medición Recinto</t>
  </si>
  <si>
    <t>Terminal Marítimo Escuadrón</t>
  </si>
  <si>
    <t>Puerto Andino</t>
  </si>
  <si>
    <t>Aysén del General C.Ibañez del Campo</t>
  </si>
  <si>
    <t>Total Aysén del General C. Ibañez del Campo</t>
  </si>
  <si>
    <r>
      <t>Lugar de ingreso</t>
    </r>
    <r>
      <rPr>
        <b/>
        <vertAlign val="superscript"/>
        <sz val="9"/>
        <rFont val="Calibri Light"/>
        <family val="2"/>
        <scheme val="major"/>
      </rPr>
      <t xml:space="preserve">(1)                                                                    </t>
    </r>
  </si>
  <si>
    <t>Otros Puertos chilenos</t>
  </si>
  <si>
    <t>Aeropuerto A. Merino Benítez</t>
  </si>
  <si>
    <t>Aeropuerto C. Ibañez del Campo</t>
  </si>
  <si>
    <t>Hua Hum (Panguipulli)</t>
  </si>
  <si>
    <t>Roballos (Baker)</t>
  </si>
  <si>
    <r>
      <t>Nota:</t>
    </r>
    <r>
      <rPr>
        <sz val="7"/>
        <color theme="1"/>
        <rFont val="Calibri Light"/>
        <family val="2"/>
      </rPr>
      <t xml:space="preserve"> Categorización realizada de acuerdo al Clasificador de productos de la Unidad de Análisis Estadísticos y Económicos, Servicio Nacional de Aduanas.</t>
    </r>
  </si>
  <si>
    <r>
      <rPr>
        <b/>
        <sz val="7"/>
        <rFont val="Calibri Light"/>
        <family val="2"/>
        <scheme val="major"/>
      </rPr>
      <t xml:space="preserve">(*): </t>
    </r>
    <r>
      <rPr>
        <sz val="7"/>
        <rFont val="Calibri Light"/>
        <family val="2"/>
        <scheme val="major"/>
      </rPr>
      <t>Desde el año 2020 Holanda se denomina Países Bajos.</t>
    </r>
  </si>
  <si>
    <t>Países Bajos (*)</t>
  </si>
  <si>
    <t>Aceites combustibles destilados (gasoil, diésel oil)</t>
  </si>
  <si>
    <t>Automóviles de turismo, de cilindrada superior a 1.000 cm3 pero inferior o igual a 1.500 cm3</t>
  </si>
  <si>
    <t>Gasolina, para vehículos terrestres, sin plomo, de 93 octanos</t>
  </si>
  <si>
    <t>Camionetas</t>
  </si>
  <si>
    <t>Teléfonos celulares (móviles)* y los de otras redes inalámbricas</t>
  </si>
  <si>
    <t xml:space="preserve"> Automóviles de turismo</t>
  </si>
  <si>
    <t>Gas natural en estado gaseoso</t>
  </si>
  <si>
    <t>Otros productos relevantes</t>
  </si>
  <si>
    <t>Total Otros productos relevantes</t>
  </si>
  <si>
    <t>Maquinarias, aparatos y sus partes</t>
  </si>
  <si>
    <t>Total Maquinarias, aparatos y sus partes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</si>
</sst>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 Light"/>
      <family val="2"/>
    </font>
    <font>
      <b/>
      <sz val="11"/>
      <name val="Calibri Light"/>
      <family val="2"/>
      <scheme val="major"/>
    </font>
    <font>
      <sz val="10"/>
      <name val="Calibri Light"/>
      <family val="2"/>
      <scheme val="major"/>
    </font>
    <font>
      <sz val="5"/>
      <color theme="1"/>
      <name val="Calibri"/>
      <family val="2"/>
    </font>
    <font>
      <sz val="7"/>
      <name val="Calibri Light"/>
      <family val="2"/>
      <scheme val="major"/>
    </font>
    <font>
      <b/>
      <sz val="7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b/>
      <sz val="6"/>
      <color rgb="FFFFFFFF"/>
      <name val="Calibri Light"/>
      <family val="2"/>
      <scheme val="major"/>
    </font>
    <font>
      <b/>
      <sz val="8"/>
      <name val="Calibri Light"/>
      <family val="2"/>
    </font>
    <font>
      <sz val="7"/>
      <color theme="1"/>
      <name val="Calibri Light"/>
      <family val="2"/>
    </font>
    <font>
      <sz val="7"/>
      <color theme="1"/>
      <name val="Calibri Light"/>
      <family val="2"/>
      <scheme val="major"/>
    </font>
    <font>
      <b/>
      <sz val="7"/>
      <color theme="1"/>
      <name val="Calibri Light"/>
      <family val="2"/>
      <scheme val="major"/>
    </font>
    <font>
      <b/>
      <sz val="11"/>
      <color theme="1"/>
      <name val="Calibri Light"/>
      <family val="2"/>
    </font>
    <font>
      <sz val="10"/>
      <name val="Calibri Light"/>
      <family val="2"/>
    </font>
    <font>
      <b/>
      <sz val="7"/>
      <color theme="1"/>
      <name val="Calibri Light"/>
      <family val="2"/>
    </font>
    <font>
      <b/>
      <vertAlign val="superscript"/>
      <sz val="7"/>
      <color theme="1"/>
      <name val="Calibri Light"/>
      <family val="2"/>
      <scheme val="major"/>
    </font>
    <font>
      <vertAlign val="superscript"/>
      <sz val="7"/>
      <color theme="1"/>
      <name val="Calibri Light"/>
      <family val="2"/>
      <scheme val="major"/>
    </font>
    <font>
      <sz val="8"/>
      <name val="Garamond"/>
      <family val="1"/>
    </font>
    <font>
      <b/>
      <sz val="9"/>
      <name val="Calibri Light"/>
      <family val="2"/>
      <scheme val="major"/>
    </font>
    <font>
      <sz val="9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vertAlign val="superscript"/>
      <sz val="9"/>
      <name val="Calibri Light"/>
      <family val="2"/>
      <scheme val="major"/>
    </font>
    <font>
      <b/>
      <sz val="9"/>
      <color rgb="FF000000"/>
      <name val="Calibri Light"/>
      <family val="2"/>
      <scheme val="major"/>
    </font>
    <font>
      <sz val="9"/>
      <color rgb="FF000000"/>
      <name val="Calibri Light"/>
      <family val="2"/>
      <scheme val="major"/>
    </font>
    <font>
      <b/>
      <sz val="8"/>
      <color theme="1"/>
      <name val="Calibri Light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theme="4" tint="0.79998168889431442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3" fillId="0" borderId="0"/>
    <xf numFmtId="0" fontId="1" fillId="0" borderId="0"/>
    <xf numFmtId="0" fontId="3" fillId="0" borderId="0"/>
    <xf numFmtId="0" fontId="2" fillId="0" borderId="0"/>
    <xf numFmtId="9" fontId="3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</cellStyleXfs>
  <cellXfs count="154">
    <xf numFmtId="0" fontId="0" fillId="0" borderId="0" xfId="0"/>
    <xf numFmtId="0" fontId="2" fillId="2" borderId="0" xfId="1" applyFill="1"/>
    <xf numFmtId="0" fontId="6" fillId="2" borderId="0" xfId="1" applyFont="1" applyFill="1" applyBorder="1" applyAlignment="1">
      <alignment vertical="center" wrapText="1"/>
    </xf>
    <xf numFmtId="0" fontId="9" fillId="2" borderId="0" xfId="3" applyFont="1" applyFill="1"/>
    <xf numFmtId="0" fontId="10" fillId="2" borderId="0" xfId="3" applyFont="1" applyFill="1" applyAlignment="1">
      <alignment vertical="center"/>
    </xf>
    <xf numFmtId="0" fontId="5" fillId="2" borderId="0" xfId="3" applyFont="1" applyFill="1" applyAlignment="1">
      <alignment vertical="center"/>
    </xf>
    <xf numFmtId="0" fontId="1" fillId="2" borderId="0" xfId="3" applyFill="1"/>
    <xf numFmtId="0" fontId="4" fillId="2" borderId="0" xfId="3" applyFont="1" applyFill="1"/>
    <xf numFmtId="0" fontId="9" fillId="2" borderId="0" xfId="3" applyFont="1" applyFill="1" applyAlignment="1">
      <alignment horizontal="left"/>
    </xf>
    <xf numFmtId="0" fontId="3" fillId="2" borderId="0" xfId="4" applyFill="1"/>
    <xf numFmtId="0" fontId="12" fillId="2" borderId="0" xfId="4" applyFont="1" applyFill="1" applyBorder="1" applyAlignment="1">
      <alignment vertical="center" wrapText="1"/>
    </xf>
    <xf numFmtId="3" fontId="9" fillId="2" borderId="0" xfId="8" applyNumberFormat="1" applyFont="1" applyFill="1"/>
    <xf numFmtId="164" fontId="9" fillId="2" borderId="0" xfId="8" applyNumberFormat="1" applyFont="1" applyFill="1"/>
    <xf numFmtId="0" fontId="9" fillId="2" borderId="0" xfId="8" applyFont="1" applyFill="1"/>
    <xf numFmtId="0" fontId="4" fillId="2" borderId="0" xfId="1" applyFont="1" applyFill="1" applyAlignment="1"/>
    <xf numFmtId="0" fontId="5" fillId="2" borderId="0" xfId="1" applyFont="1" applyFill="1" applyAlignment="1"/>
    <xf numFmtId="0" fontId="9" fillId="2" borderId="0" xfId="3" applyFont="1" applyFill="1" applyAlignment="1"/>
    <xf numFmtId="0" fontId="11" fillId="2" borderId="0" xfId="5" applyFont="1" applyFill="1" applyBorder="1" applyAlignment="1">
      <alignment horizontal="center" vertical="center"/>
    </xf>
    <xf numFmtId="164" fontId="9" fillId="2" borderId="0" xfId="3" applyNumberFormat="1" applyFont="1" applyFill="1" applyBorder="1" applyAlignment="1"/>
    <xf numFmtId="0" fontId="5" fillId="2" borderId="0" xfId="3" applyFont="1" applyFill="1" applyAlignment="1"/>
    <xf numFmtId="0" fontId="9" fillId="2" borderId="0" xfId="3" applyFont="1" applyFill="1" applyBorder="1" applyAlignment="1"/>
    <xf numFmtId="0" fontId="12" fillId="2" borderId="0" xfId="4" applyFont="1" applyFill="1" applyBorder="1" applyAlignment="1">
      <alignment horizontal="left" vertical="justify"/>
    </xf>
    <xf numFmtId="0" fontId="18" fillId="0" borderId="0" xfId="0" applyFont="1" applyAlignment="1"/>
    <xf numFmtId="165" fontId="3" fillId="2" borderId="0" xfId="4" applyNumberFormat="1" applyFont="1" applyFill="1" applyAlignment="1"/>
    <xf numFmtId="0" fontId="3" fillId="2" borderId="0" xfId="4" applyFont="1" applyFill="1" applyAlignment="1"/>
    <xf numFmtId="0" fontId="3" fillId="2" borderId="0" xfId="4" applyFill="1" applyAlignment="1"/>
    <xf numFmtId="0" fontId="22" fillId="4" borderId="1" xfId="1" applyFont="1" applyFill="1" applyBorder="1" applyAlignment="1">
      <alignment horizontal="center" vertical="center" wrapText="1"/>
    </xf>
    <xf numFmtId="0" fontId="22" fillId="5" borderId="1" xfId="1" applyFont="1" applyFill="1" applyBorder="1" applyAlignment="1">
      <alignment horizontal="center" vertical="center" wrapText="1"/>
    </xf>
    <xf numFmtId="0" fontId="22" fillId="5" borderId="1" xfId="1" applyFont="1" applyFill="1" applyBorder="1" applyAlignment="1">
      <alignment horizontal="center" vertical="center"/>
    </xf>
    <xf numFmtId="0" fontId="22" fillId="4" borderId="1" xfId="1" applyNumberFormat="1" applyFont="1" applyFill="1" applyBorder="1" applyAlignment="1">
      <alignment horizontal="center" vertical="center"/>
    </xf>
    <xf numFmtId="165" fontId="22" fillId="4" borderId="1" xfId="1" applyNumberFormat="1" applyFont="1" applyFill="1" applyBorder="1" applyAlignment="1">
      <alignment horizontal="center" vertical="center" wrapText="1"/>
    </xf>
    <xf numFmtId="165" fontId="23" fillId="2" borderId="1" xfId="1" applyNumberFormat="1" applyFont="1" applyFill="1" applyBorder="1" applyAlignment="1">
      <alignment horizontal="right" vertical="center"/>
    </xf>
    <xf numFmtId="165" fontId="23" fillId="3" borderId="1" xfId="1" applyNumberFormat="1" applyFont="1" applyFill="1" applyBorder="1" applyAlignment="1">
      <alignment horizontal="right" vertical="center"/>
    </xf>
    <xf numFmtId="164" fontId="23" fillId="2" borderId="1" xfId="1" applyNumberFormat="1" applyFont="1" applyFill="1" applyBorder="1" applyAlignment="1">
      <alignment horizontal="right" vertical="center"/>
    </xf>
    <xf numFmtId="165" fontId="22" fillId="4" borderId="1" xfId="1" applyNumberFormat="1" applyFont="1" applyFill="1" applyBorder="1" applyAlignment="1">
      <alignment horizontal="right" vertical="center"/>
    </xf>
    <xf numFmtId="164" fontId="22" fillId="4" borderId="1" xfId="1" applyNumberFormat="1" applyFont="1" applyFill="1" applyBorder="1" applyAlignment="1">
      <alignment horizontal="right" vertical="center"/>
    </xf>
    <xf numFmtId="0" fontId="22" fillId="4" borderId="1" xfId="3" applyFont="1" applyFill="1" applyBorder="1" applyAlignment="1">
      <alignment horizontal="center" vertical="center" wrapText="1"/>
    </xf>
    <xf numFmtId="0" fontId="22" fillId="4" borderId="1" xfId="1" applyNumberFormat="1" applyFont="1" applyFill="1" applyBorder="1" applyAlignment="1">
      <alignment horizontal="center" vertical="center" wrapText="1"/>
    </xf>
    <xf numFmtId="0" fontId="23" fillId="2" borderId="1" xfId="3" applyFont="1" applyFill="1" applyBorder="1" applyAlignment="1">
      <alignment vertical="center"/>
    </xf>
    <xf numFmtId="3" fontId="23" fillId="2" borderId="1" xfId="3" applyNumberFormat="1" applyFont="1" applyFill="1" applyBorder="1" applyAlignment="1">
      <alignment horizontal="right" vertical="center"/>
    </xf>
    <xf numFmtId="3" fontId="23" fillId="2" borderId="1" xfId="3" applyNumberFormat="1" applyFont="1" applyFill="1" applyBorder="1" applyAlignment="1">
      <alignment vertical="center"/>
    </xf>
    <xf numFmtId="3" fontId="23" fillId="3" borderId="1" xfId="3" applyNumberFormat="1" applyFont="1" applyFill="1" applyBorder="1" applyAlignment="1">
      <alignment vertical="center"/>
    </xf>
    <xf numFmtId="164" fontId="23" fillId="2" borderId="1" xfId="3" applyNumberFormat="1" applyFont="1" applyFill="1" applyBorder="1" applyAlignment="1">
      <alignment horizontal="right" vertical="center"/>
    </xf>
    <xf numFmtId="0" fontId="22" fillId="6" borderId="1" xfId="3" applyFont="1" applyFill="1" applyBorder="1" applyAlignment="1">
      <alignment vertical="center"/>
    </xf>
    <xf numFmtId="3" fontId="22" fillId="6" borderId="1" xfId="3" applyNumberFormat="1" applyFont="1" applyFill="1" applyBorder="1" applyAlignment="1">
      <alignment horizontal="right" vertical="center"/>
    </xf>
    <xf numFmtId="3" fontId="22" fillId="6" borderId="1" xfId="3" applyNumberFormat="1" applyFont="1" applyFill="1" applyBorder="1" applyAlignment="1">
      <alignment vertical="center"/>
    </xf>
    <xf numFmtId="3" fontId="22" fillId="7" borderId="1" xfId="3" applyNumberFormat="1" applyFont="1" applyFill="1" applyBorder="1" applyAlignment="1">
      <alignment vertical="center"/>
    </xf>
    <xf numFmtId="164" fontId="22" fillId="7" borderId="1" xfId="3" applyNumberFormat="1" applyFont="1" applyFill="1" applyBorder="1" applyAlignment="1">
      <alignment vertical="center"/>
    </xf>
    <xf numFmtId="0" fontId="22" fillId="5" borderId="1" xfId="3" applyFont="1" applyFill="1" applyBorder="1" applyAlignment="1">
      <alignment horizontal="center" vertical="center" wrapText="1"/>
    </xf>
    <xf numFmtId="164" fontId="22" fillId="5" borderId="1" xfId="3" applyNumberFormat="1" applyFont="1" applyFill="1" applyBorder="1" applyAlignment="1">
      <alignment horizontal="center" vertical="center" wrapText="1"/>
    </xf>
    <xf numFmtId="0" fontId="24" fillId="2" borderId="1" xfId="3" applyFont="1" applyFill="1" applyBorder="1" applyAlignment="1">
      <alignment horizontal="left" vertical="center"/>
    </xf>
    <xf numFmtId="165" fontId="24" fillId="2" borderId="1" xfId="3" applyNumberFormat="1" applyFont="1" applyFill="1" applyBorder="1" applyAlignment="1">
      <alignment vertical="center"/>
    </xf>
    <xf numFmtId="165" fontId="24" fillId="3" borderId="1" xfId="3" applyNumberFormat="1" applyFont="1" applyFill="1" applyBorder="1" applyAlignment="1">
      <alignment vertical="center"/>
    </xf>
    <xf numFmtId="164" fontId="24" fillId="2" borderId="1" xfId="3" applyNumberFormat="1" applyFont="1" applyFill="1" applyBorder="1" applyAlignment="1">
      <alignment vertical="center"/>
    </xf>
    <xf numFmtId="165" fontId="25" fillId="4" borderId="1" xfId="3" applyNumberFormat="1" applyFont="1" applyFill="1" applyBorder="1" applyAlignment="1">
      <alignment vertical="center"/>
    </xf>
    <xf numFmtId="164" fontId="25" fillId="4" borderId="1" xfId="3" applyNumberFormat="1" applyFont="1" applyFill="1" applyBorder="1" applyAlignment="1">
      <alignment vertical="center"/>
    </xf>
    <xf numFmtId="165" fontId="22" fillId="7" borderId="1" xfId="3" applyNumberFormat="1" applyFont="1" applyFill="1" applyBorder="1" applyAlignment="1">
      <alignment vertical="center"/>
    </xf>
    <xf numFmtId="165" fontId="24" fillId="2" borderId="1" xfId="4" applyNumberFormat="1" applyFont="1" applyFill="1" applyBorder="1" applyAlignment="1">
      <alignment horizontal="right" vertical="center"/>
    </xf>
    <xf numFmtId="165" fontId="24" fillId="3" borderId="1" xfId="4" applyNumberFormat="1" applyFont="1" applyFill="1" applyBorder="1" applyAlignment="1">
      <alignment horizontal="right" vertical="center"/>
    </xf>
    <xf numFmtId="164" fontId="24" fillId="2" borderId="1" xfId="4" applyNumberFormat="1" applyFont="1" applyFill="1" applyBorder="1" applyAlignment="1">
      <alignment horizontal="right" vertical="center"/>
    </xf>
    <xf numFmtId="164" fontId="24" fillId="2" borderId="1" xfId="6" applyNumberFormat="1" applyFont="1" applyFill="1" applyBorder="1" applyAlignment="1">
      <alignment horizontal="right" vertical="center"/>
    </xf>
    <xf numFmtId="165" fontId="25" fillId="4" borderId="1" xfId="4" applyNumberFormat="1" applyFont="1" applyFill="1" applyBorder="1" applyAlignment="1">
      <alignment horizontal="right" vertical="center"/>
    </xf>
    <xf numFmtId="164" fontId="25" fillId="4" borderId="1" xfId="4" applyNumberFormat="1" applyFont="1" applyFill="1" applyBorder="1" applyAlignment="1">
      <alignment horizontal="right" vertical="center"/>
    </xf>
    <xf numFmtId="164" fontId="25" fillId="4" borderId="1" xfId="6" applyNumberFormat="1" applyFont="1" applyFill="1" applyBorder="1" applyAlignment="1">
      <alignment horizontal="right" vertical="center"/>
    </xf>
    <xf numFmtId="0" fontId="25" fillId="6" borderId="1" xfId="4" applyFont="1" applyFill="1" applyBorder="1" applyAlignment="1">
      <alignment horizontal="justify" vertical="justify"/>
    </xf>
    <xf numFmtId="165" fontId="25" fillId="6" borderId="1" xfId="4" applyNumberFormat="1" applyFont="1" applyFill="1" applyBorder="1" applyAlignment="1">
      <alignment horizontal="right" vertical="center"/>
    </xf>
    <xf numFmtId="164" fontId="25" fillId="6" borderId="1" xfId="4" applyNumberFormat="1" applyFont="1" applyFill="1" applyBorder="1" applyAlignment="1">
      <alignment horizontal="right" vertical="center"/>
    </xf>
    <xf numFmtId="164" fontId="25" fillId="6" borderId="1" xfId="6" applyNumberFormat="1" applyFont="1" applyFill="1" applyBorder="1" applyAlignment="1">
      <alignment horizontal="right" vertical="center"/>
    </xf>
    <xf numFmtId="0" fontId="22" fillId="4" borderId="1" xfId="2" applyFont="1" applyFill="1" applyBorder="1" applyAlignment="1">
      <alignment horizontal="center" vertical="center" wrapText="1"/>
    </xf>
    <xf numFmtId="164" fontId="22" fillId="4" borderId="1" xfId="4" applyNumberFormat="1" applyFont="1" applyFill="1" applyBorder="1" applyAlignment="1">
      <alignment horizontal="right" vertical="center"/>
    </xf>
    <xf numFmtId="164" fontId="22" fillId="6" borderId="1" xfId="4" applyNumberFormat="1" applyFont="1" applyFill="1" applyBorder="1" applyAlignment="1">
      <alignment horizontal="right" vertical="center"/>
    </xf>
    <xf numFmtId="0" fontId="22" fillId="4" borderId="2" xfId="5" applyFont="1" applyFill="1" applyBorder="1" applyAlignment="1">
      <alignment horizontal="center" vertical="center" wrapText="1"/>
    </xf>
    <xf numFmtId="0" fontId="25" fillId="4" borderId="1" xfId="5" applyFont="1" applyFill="1" applyBorder="1" applyAlignment="1">
      <alignment horizontal="center" vertical="center" wrapText="1"/>
    </xf>
    <xf numFmtId="3" fontId="28" fillId="2" borderId="1" xfId="8" applyNumberFormat="1" applyFont="1" applyFill="1" applyBorder="1" applyAlignment="1">
      <alignment horizontal="left" vertical="center"/>
    </xf>
    <xf numFmtId="3" fontId="24" fillId="2" borderId="1" xfId="8" applyNumberFormat="1" applyFont="1" applyFill="1" applyBorder="1" applyAlignment="1">
      <alignment horizontal="right" vertical="center"/>
    </xf>
    <xf numFmtId="3" fontId="24" fillId="3" borderId="1" xfId="8" applyNumberFormat="1" applyFont="1" applyFill="1" applyBorder="1" applyAlignment="1">
      <alignment horizontal="right" vertical="center"/>
    </xf>
    <xf numFmtId="164" fontId="24" fillId="2" borderId="1" xfId="8" applyNumberFormat="1" applyFont="1" applyFill="1" applyBorder="1" applyAlignment="1">
      <alignment horizontal="right" vertical="center"/>
    </xf>
    <xf numFmtId="3" fontId="25" fillId="4" borderId="1" xfId="8" applyNumberFormat="1" applyFont="1" applyFill="1" applyBorder="1" applyAlignment="1">
      <alignment horizontal="right" vertical="center"/>
    </xf>
    <xf numFmtId="164" fontId="25" fillId="4" borderId="1" xfId="8" applyNumberFormat="1" applyFont="1" applyFill="1" applyBorder="1" applyAlignment="1">
      <alignment horizontal="right" vertical="center"/>
    </xf>
    <xf numFmtId="3" fontId="25" fillId="6" borderId="1" xfId="8" applyNumberFormat="1" applyFont="1" applyFill="1" applyBorder="1" applyAlignment="1">
      <alignment horizontal="right" vertical="center"/>
    </xf>
    <xf numFmtId="164" fontId="25" fillId="6" borderId="1" xfId="8" applyNumberFormat="1" applyFont="1" applyFill="1" applyBorder="1" applyAlignment="1">
      <alignment horizontal="right" vertical="center"/>
    </xf>
    <xf numFmtId="0" fontId="4" fillId="2" borderId="0" xfId="8" applyFont="1" applyFill="1" applyAlignment="1">
      <alignment horizontal="left"/>
    </xf>
    <xf numFmtId="0" fontId="5" fillId="2" borderId="0" xfId="8" applyFont="1" applyFill="1" applyAlignment="1">
      <alignment horizontal="left" vertical="center"/>
    </xf>
    <xf numFmtId="0" fontId="24" fillId="2" borderId="1" xfId="4" applyFont="1" applyFill="1" applyBorder="1" applyAlignment="1">
      <alignment horizontal="left" vertical="center"/>
    </xf>
    <xf numFmtId="0" fontId="22" fillId="4" borderId="1" xfId="4" applyFont="1" applyFill="1" applyBorder="1" applyAlignment="1">
      <alignment horizontal="center" vertical="center" wrapText="1"/>
    </xf>
    <xf numFmtId="0" fontId="25" fillId="2" borderId="5" xfId="5" applyFont="1" applyFill="1" applyBorder="1" applyAlignment="1">
      <alignment horizontal="center" vertical="center" wrapText="1"/>
    </xf>
    <xf numFmtId="0" fontId="22" fillId="2" borderId="1" xfId="1" applyFont="1" applyFill="1" applyBorder="1" applyAlignment="1">
      <alignment horizontal="center" vertical="center" wrapText="1"/>
    </xf>
    <xf numFmtId="0" fontId="23" fillId="2" borderId="1" xfId="1" applyFont="1" applyFill="1" applyBorder="1" applyAlignment="1">
      <alignment horizontal="left" vertical="center" wrapText="1"/>
    </xf>
    <xf numFmtId="165" fontId="22" fillId="6" borderId="1" xfId="3" applyNumberFormat="1" applyFont="1" applyFill="1" applyBorder="1" applyAlignment="1">
      <alignment horizontal="right" vertical="center" wrapText="1"/>
    </xf>
    <xf numFmtId="164" fontId="22" fillId="6" borderId="1" xfId="3" applyNumberFormat="1" applyFont="1" applyFill="1" applyBorder="1" applyAlignment="1">
      <alignment horizontal="right" vertical="center" wrapText="1"/>
    </xf>
    <xf numFmtId="165" fontId="29" fillId="4" borderId="1" xfId="3" applyNumberFormat="1" applyFont="1" applyFill="1" applyBorder="1" applyAlignment="1">
      <alignment vertical="center"/>
    </xf>
    <xf numFmtId="164" fontId="29" fillId="4" borderId="1" xfId="3" applyNumberFormat="1" applyFont="1" applyFill="1" applyBorder="1" applyAlignment="1">
      <alignment vertical="center"/>
    </xf>
    <xf numFmtId="0" fontId="24" fillId="2" borderId="1" xfId="3" applyFont="1" applyFill="1" applyBorder="1" applyAlignment="1">
      <alignment horizontal="left" vertical="center" wrapText="1"/>
    </xf>
    <xf numFmtId="0" fontId="23" fillId="2" borderId="1" xfId="3" applyFont="1" applyFill="1" applyBorder="1" applyAlignment="1">
      <alignment horizontal="left" vertical="center" wrapText="1"/>
    </xf>
    <xf numFmtId="0" fontId="24" fillId="2" borderId="1" xfId="4" applyFont="1" applyFill="1" applyBorder="1" applyAlignment="1">
      <alignment horizontal="left" vertical="center" wrapText="1"/>
    </xf>
    <xf numFmtId="0" fontId="24" fillId="2" borderId="1" xfId="4" applyFont="1" applyFill="1" applyBorder="1" applyAlignment="1">
      <alignment horizontal="left" vertical="justify"/>
    </xf>
    <xf numFmtId="0" fontId="22" fillId="4" borderId="1" xfId="4" applyFont="1" applyFill="1" applyBorder="1" applyAlignment="1">
      <alignment horizontal="justify" vertical="justify" wrapText="1"/>
    </xf>
    <xf numFmtId="165" fontId="24" fillId="2" borderId="1" xfId="4" applyNumberFormat="1" applyFont="1" applyFill="1" applyBorder="1" applyAlignment="1">
      <alignment horizontal="right" vertical="center" wrapText="1"/>
    </xf>
    <xf numFmtId="0" fontId="25" fillId="4" borderId="1" xfId="4" applyFont="1" applyFill="1" applyBorder="1" applyAlignment="1">
      <alignment horizontal="left" vertical="center"/>
    </xf>
    <xf numFmtId="165" fontId="25" fillId="4" borderId="1" xfId="4" applyNumberFormat="1" applyFont="1" applyFill="1" applyBorder="1" applyAlignment="1">
      <alignment horizontal="right" vertical="center" wrapText="1"/>
    </xf>
    <xf numFmtId="0" fontId="25" fillId="4" borderId="1" xfId="4" applyFont="1" applyFill="1" applyBorder="1" applyAlignment="1">
      <alignment horizontal="left" vertical="center" wrapText="1"/>
    </xf>
    <xf numFmtId="165" fontId="22" fillId="4" borderId="1" xfId="4" applyNumberFormat="1" applyFont="1" applyFill="1" applyBorder="1" applyAlignment="1">
      <alignment horizontal="right" vertical="center" wrapText="1"/>
    </xf>
    <xf numFmtId="3" fontId="28" fillId="2" borderId="5" xfId="8" applyNumberFormat="1" applyFont="1" applyFill="1" applyBorder="1" applyAlignment="1">
      <alignment horizontal="left" vertical="center"/>
    </xf>
    <xf numFmtId="0" fontId="27" fillId="2" borderId="1" xfId="8" applyFont="1" applyFill="1" applyBorder="1" applyAlignment="1">
      <alignment horizontal="center" vertical="center" wrapText="1"/>
    </xf>
    <xf numFmtId="0" fontId="22" fillId="4" borderId="2" xfId="1" applyFont="1" applyFill="1" applyBorder="1" applyAlignment="1">
      <alignment horizontal="left" vertical="center" wrapText="1"/>
    </xf>
    <xf numFmtId="0" fontId="22" fillId="4" borderId="3" xfId="1" applyFont="1" applyFill="1" applyBorder="1" applyAlignment="1">
      <alignment horizontal="left" vertical="center" wrapText="1"/>
    </xf>
    <xf numFmtId="0" fontId="23" fillId="2" borderId="1" xfId="1" applyFont="1" applyFill="1" applyBorder="1" applyAlignment="1">
      <alignment horizontal="left" vertical="center"/>
    </xf>
    <xf numFmtId="0" fontId="22" fillId="6" borderId="1" xfId="3" applyFont="1" applyFill="1" applyBorder="1" applyAlignment="1">
      <alignment horizontal="left" vertical="center" wrapText="1"/>
    </xf>
    <xf numFmtId="0" fontId="7" fillId="2" borderId="0" xfId="1" applyFont="1" applyFill="1" applyBorder="1" applyAlignment="1">
      <alignment vertical="center"/>
    </xf>
    <xf numFmtId="0" fontId="14" fillId="2" borderId="4" xfId="3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left" vertical="center" wrapText="1"/>
    </xf>
    <xf numFmtId="0" fontId="22" fillId="7" borderId="1" xfId="3" applyFont="1" applyFill="1" applyBorder="1" applyAlignment="1">
      <alignment horizontal="left" vertical="center"/>
    </xf>
    <xf numFmtId="0" fontId="14" fillId="2" borderId="0" xfId="5" applyFont="1" applyFill="1" applyBorder="1" applyAlignment="1">
      <alignment horizontal="left" vertical="center"/>
    </xf>
    <xf numFmtId="0" fontId="14" fillId="2" borderId="0" xfId="3" applyFont="1" applyFill="1" applyAlignment="1">
      <alignment horizontal="left" vertical="center" wrapText="1"/>
    </xf>
    <xf numFmtId="0" fontId="25" fillId="4" borderId="2" xfId="3" applyFont="1" applyFill="1" applyBorder="1" applyAlignment="1">
      <alignment horizontal="center" vertical="center"/>
    </xf>
    <xf numFmtId="0" fontId="25" fillId="4" borderId="3" xfId="3" applyFont="1" applyFill="1" applyBorder="1" applyAlignment="1">
      <alignment horizontal="center" vertical="center"/>
    </xf>
    <xf numFmtId="0" fontId="22" fillId="2" borderId="5" xfId="3" applyFont="1" applyFill="1" applyBorder="1" applyAlignment="1">
      <alignment horizontal="center" vertical="center"/>
    </xf>
    <xf numFmtId="0" fontId="22" fillId="2" borderId="7" xfId="3" applyFont="1" applyFill="1" applyBorder="1" applyAlignment="1">
      <alignment horizontal="center" vertical="center"/>
    </xf>
    <xf numFmtId="0" fontId="22" fillId="2" borderId="6" xfId="3" applyFont="1" applyFill="1" applyBorder="1" applyAlignment="1">
      <alignment horizontal="center" vertical="center"/>
    </xf>
    <xf numFmtId="0" fontId="25" fillId="2" borderId="5" xfId="3" applyFont="1" applyFill="1" applyBorder="1" applyAlignment="1">
      <alignment horizontal="center" vertical="center"/>
    </xf>
    <xf numFmtId="0" fontId="25" fillId="2" borderId="7" xfId="3" applyFont="1" applyFill="1" applyBorder="1" applyAlignment="1">
      <alignment horizontal="center" vertical="center"/>
    </xf>
    <xf numFmtId="0" fontId="25" fillId="2" borderId="6" xfId="3" applyFont="1" applyFill="1" applyBorder="1" applyAlignment="1">
      <alignment horizontal="center" vertical="center"/>
    </xf>
    <xf numFmtId="0" fontId="22" fillId="2" borderId="2" xfId="3" applyFont="1" applyFill="1" applyBorder="1" applyAlignment="1">
      <alignment horizontal="left" vertical="center"/>
    </xf>
    <xf numFmtId="0" fontId="22" fillId="2" borderId="3" xfId="3" applyFont="1" applyFill="1" applyBorder="1" applyAlignment="1">
      <alignment horizontal="left" vertical="center"/>
    </xf>
    <xf numFmtId="0" fontId="16" fillId="2" borderId="0" xfId="4" applyFont="1" applyFill="1" applyAlignment="1">
      <alignment horizontal="left" vertical="justify"/>
    </xf>
    <xf numFmtId="0" fontId="17" fillId="2" borderId="0" xfId="4" applyFont="1" applyFill="1" applyBorder="1" applyAlignment="1">
      <alignment horizontal="left" vertical="justify"/>
    </xf>
    <xf numFmtId="0" fontId="14" fillId="2" borderId="4" xfId="5" applyFont="1" applyFill="1" applyBorder="1" applyAlignment="1">
      <alignment horizontal="left" vertical="center"/>
    </xf>
    <xf numFmtId="0" fontId="22" fillId="4" borderId="1" xfId="4" applyFont="1" applyFill="1" applyBorder="1" applyAlignment="1">
      <alignment horizontal="center" vertical="center" wrapText="1"/>
    </xf>
    <xf numFmtId="0" fontId="22" fillId="2" borderId="5" xfId="4" applyFont="1" applyFill="1" applyBorder="1" applyAlignment="1">
      <alignment horizontal="center" vertical="center" wrapText="1"/>
    </xf>
    <xf numFmtId="0" fontId="22" fillId="2" borderId="7" xfId="4" applyFont="1" applyFill="1" applyBorder="1" applyAlignment="1">
      <alignment horizontal="center" vertical="center" wrapText="1"/>
    </xf>
    <xf numFmtId="0" fontId="22" fillId="2" borderId="6" xfId="4" applyFont="1" applyFill="1" applyBorder="1" applyAlignment="1">
      <alignment horizontal="center" vertical="center" wrapText="1"/>
    </xf>
    <xf numFmtId="0" fontId="25" fillId="2" borderId="5" xfId="4" applyFont="1" applyFill="1" applyBorder="1" applyAlignment="1">
      <alignment horizontal="center" vertical="center" wrapText="1"/>
    </xf>
    <xf numFmtId="0" fontId="25" fillId="2" borderId="7" xfId="4" applyFont="1" applyFill="1" applyBorder="1" applyAlignment="1">
      <alignment horizontal="center" vertical="center" wrapText="1"/>
    </xf>
    <xf numFmtId="0" fontId="25" fillId="2" borderId="6" xfId="4" applyFont="1" applyFill="1" applyBorder="1" applyAlignment="1">
      <alignment horizontal="center" vertical="center" wrapText="1"/>
    </xf>
    <xf numFmtId="0" fontId="22" fillId="4" borderId="1" xfId="4" applyFont="1" applyFill="1" applyBorder="1" applyAlignment="1">
      <alignment horizontal="left" vertical="center" wrapText="1"/>
    </xf>
    <xf numFmtId="0" fontId="25" fillId="6" borderId="1" xfId="4" applyFont="1" applyFill="1" applyBorder="1" applyAlignment="1">
      <alignment horizontal="left" vertical="center"/>
    </xf>
    <xf numFmtId="0" fontId="13" fillId="2" borderId="0" xfId="4" applyFont="1" applyFill="1" applyBorder="1" applyAlignment="1">
      <alignment horizontal="left" vertical="center"/>
    </xf>
    <xf numFmtId="0" fontId="24" fillId="2" borderId="1" xfId="4" applyFont="1" applyFill="1" applyBorder="1" applyAlignment="1">
      <alignment horizontal="left" vertical="center" wrapText="1"/>
    </xf>
    <xf numFmtId="0" fontId="27" fillId="4" borderId="8" xfId="8" applyFont="1" applyFill="1" applyBorder="1" applyAlignment="1">
      <alignment horizontal="center" vertical="center" wrapText="1"/>
    </xf>
    <xf numFmtId="0" fontId="27" fillId="4" borderId="9" xfId="8" applyFont="1" applyFill="1" applyBorder="1" applyAlignment="1">
      <alignment horizontal="center" vertical="center" wrapText="1"/>
    </xf>
    <xf numFmtId="0" fontId="22" fillId="6" borderId="1" xfId="8" applyFont="1" applyFill="1" applyBorder="1" applyAlignment="1">
      <alignment horizontal="left" vertical="center" wrapText="1"/>
    </xf>
    <xf numFmtId="0" fontId="14" fillId="2" borderId="0" xfId="8" applyFont="1" applyFill="1" applyBorder="1" applyAlignment="1">
      <alignment horizontal="left" vertical="center"/>
    </xf>
    <xf numFmtId="0" fontId="14" fillId="2" borderId="0" xfId="8" applyFont="1" applyFill="1" applyAlignment="1">
      <alignment horizontal="left" vertical="center"/>
    </xf>
    <xf numFmtId="0" fontId="14" fillId="2" borderId="0" xfId="9" applyFont="1" applyFill="1" applyBorder="1" applyAlignment="1">
      <alignment horizontal="left" vertical="center" wrapText="1"/>
    </xf>
    <xf numFmtId="0" fontId="25" fillId="2" borderId="5" xfId="5" applyFont="1" applyFill="1" applyBorder="1" applyAlignment="1">
      <alignment horizontal="center" vertical="center" wrapText="1"/>
    </xf>
    <xf numFmtId="0" fontId="25" fillId="2" borderId="7" xfId="5" applyFont="1" applyFill="1" applyBorder="1" applyAlignment="1">
      <alignment horizontal="center" vertical="center" wrapText="1"/>
    </xf>
    <xf numFmtId="0" fontId="25" fillId="2" borderId="6" xfId="5" applyFont="1" applyFill="1" applyBorder="1" applyAlignment="1">
      <alignment horizontal="center" vertical="center" wrapText="1"/>
    </xf>
    <xf numFmtId="0" fontId="27" fillId="4" borderId="2" xfId="8" applyFont="1" applyFill="1" applyBorder="1" applyAlignment="1">
      <alignment horizontal="center" vertical="center" wrapText="1"/>
    </xf>
    <xf numFmtId="0" fontId="27" fillId="4" borderId="3" xfId="8" applyFont="1" applyFill="1" applyBorder="1" applyAlignment="1">
      <alignment horizontal="center" vertical="center" wrapText="1"/>
    </xf>
    <xf numFmtId="0" fontId="27" fillId="2" borderId="5" xfId="8" applyFont="1" applyFill="1" applyBorder="1" applyAlignment="1">
      <alignment horizontal="center" vertical="center" wrapText="1"/>
    </xf>
    <xf numFmtId="0" fontId="27" fillId="2" borderId="7" xfId="8" applyFont="1" applyFill="1" applyBorder="1" applyAlignment="1">
      <alignment horizontal="center" vertical="center" wrapText="1"/>
    </xf>
    <xf numFmtId="0" fontId="27" fillId="2" borderId="6" xfId="8" applyFont="1" applyFill="1" applyBorder="1" applyAlignment="1">
      <alignment horizontal="center" vertical="center" wrapText="1"/>
    </xf>
    <xf numFmtId="0" fontId="22" fillId="4" borderId="2" xfId="8" applyFont="1" applyFill="1" applyBorder="1" applyAlignment="1">
      <alignment horizontal="center" vertical="center" wrapText="1"/>
    </xf>
    <xf numFmtId="0" fontId="22" fillId="4" borderId="3" xfId="8" applyFont="1" applyFill="1" applyBorder="1" applyAlignment="1">
      <alignment horizontal="center" vertical="center" wrapText="1"/>
    </xf>
  </cellXfs>
  <cellStyles count="10">
    <cellStyle name="Normal" xfId="0" builtinId="0"/>
    <cellStyle name="Normal 10" xfId="5"/>
    <cellStyle name="Normal 11" xfId="4"/>
    <cellStyle name="Normal 2" xfId="1"/>
    <cellStyle name="Normal 2 2" xfId="3"/>
    <cellStyle name="Normal 3 3" xfId="8"/>
    <cellStyle name="Normal 3 3 2" xfId="9"/>
    <cellStyle name="Normal 8" xfId="7"/>
    <cellStyle name="Normal 9 2" xfId="2"/>
    <cellStyle name="Porcentaj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542"/>
  <sheetViews>
    <sheetView zoomScaleNormal="100" workbookViewId="0">
      <selection activeCell="C30" sqref="C30"/>
    </sheetView>
  </sheetViews>
  <sheetFormatPr baseColWidth="10" defaultColWidth="11.44140625" defaultRowHeight="13.8" x14ac:dyDescent="0.3"/>
  <cols>
    <col min="1" max="1" width="3.6640625" style="1" customWidth="1"/>
    <col min="2" max="2" width="11.44140625" style="1"/>
    <col min="3" max="3" width="68" style="1" customWidth="1"/>
    <col min="4" max="8" width="11.44140625" style="1"/>
    <col min="9" max="9" width="12.5546875" style="1" customWidth="1"/>
    <col min="10" max="16384" width="11.44140625" style="1"/>
  </cols>
  <sheetData>
    <row r="2" spans="2:10" ht="14.4" x14ac:dyDescent="0.3">
      <c r="B2" s="14" t="s">
        <v>218</v>
      </c>
      <c r="C2" s="15"/>
      <c r="D2" s="15"/>
      <c r="E2" s="15"/>
      <c r="F2" s="15"/>
      <c r="G2" s="15"/>
      <c r="H2" s="15"/>
      <c r="I2" s="15"/>
      <c r="J2" s="15"/>
    </row>
    <row r="3" spans="2:10" ht="13.5" customHeight="1" x14ac:dyDescent="0.3">
      <c r="B3" s="15" t="s">
        <v>206</v>
      </c>
      <c r="C3" s="15"/>
      <c r="D3" s="15"/>
      <c r="E3" s="15"/>
      <c r="F3" s="15"/>
      <c r="G3" s="15"/>
      <c r="H3" s="15"/>
      <c r="I3" s="15"/>
      <c r="J3" s="15"/>
    </row>
    <row r="4" spans="2:10" ht="13.5" customHeight="1" x14ac:dyDescent="0.3">
      <c r="B4" s="15"/>
      <c r="C4" s="15"/>
      <c r="D4" s="15"/>
      <c r="E4" s="15"/>
      <c r="F4" s="15"/>
      <c r="G4" s="15"/>
      <c r="H4" s="15"/>
      <c r="I4" s="15"/>
      <c r="J4" s="15"/>
    </row>
    <row r="5" spans="2:10" ht="22.5" customHeight="1" x14ac:dyDescent="0.3">
      <c r="B5" s="26" t="s">
        <v>184</v>
      </c>
      <c r="C5" s="27" t="s">
        <v>185</v>
      </c>
      <c r="D5" s="28">
        <v>2018</v>
      </c>
      <c r="E5" s="28">
        <v>2019</v>
      </c>
      <c r="F5" s="28">
        <v>2020</v>
      </c>
      <c r="G5" s="28">
        <v>2021</v>
      </c>
      <c r="H5" s="29">
        <v>2022</v>
      </c>
      <c r="I5" s="30" t="s">
        <v>224</v>
      </c>
      <c r="J5" s="30" t="s">
        <v>225</v>
      </c>
    </row>
    <row r="6" spans="2:10" ht="12" customHeight="1" x14ac:dyDescent="0.3">
      <c r="B6" s="86" t="s">
        <v>0</v>
      </c>
      <c r="C6" s="87" t="s">
        <v>284</v>
      </c>
      <c r="D6" s="31">
        <v>3277.0070665399994</v>
      </c>
      <c r="E6" s="31">
        <v>3172.3585084899992</v>
      </c>
      <c r="F6" s="31">
        <v>2201.1925195800004</v>
      </c>
      <c r="G6" s="31">
        <v>3465.5349100900007</v>
      </c>
      <c r="H6" s="32">
        <v>7647.9271399000008</v>
      </c>
      <c r="I6" s="33">
        <v>7.7435780069039825E-2</v>
      </c>
      <c r="J6" s="33">
        <f>+H6/G6-1</f>
        <v>1.2068532963361154</v>
      </c>
    </row>
    <row r="7" spans="2:10" ht="12" customHeight="1" x14ac:dyDescent="0.3">
      <c r="B7" s="86" t="s">
        <v>1</v>
      </c>
      <c r="C7" s="87" t="s">
        <v>2</v>
      </c>
      <c r="D7" s="31">
        <v>2815.2544323299994</v>
      </c>
      <c r="E7" s="31">
        <v>2708.0664099599994</v>
      </c>
      <c r="F7" s="31">
        <v>1656.84734086</v>
      </c>
      <c r="G7" s="31">
        <v>3274.0245492599997</v>
      </c>
      <c r="H7" s="32">
        <v>4232.4165799299999</v>
      </c>
      <c r="I7" s="33">
        <v>4.2853504413524326E-2</v>
      </c>
      <c r="J7" s="33">
        <f t="shared" ref="J7:J18" si="0">+H7/G7-1</f>
        <v>0.2927259757067544</v>
      </c>
    </row>
    <row r="8" spans="2:10" ht="12" customHeight="1" x14ac:dyDescent="0.3">
      <c r="B8" s="86" t="s">
        <v>186</v>
      </c>
      <c r="C8" s="87" t="s">
        <v>285</v>
      </c>
      <c r="D8" s="31">
        <v>1225.1706440000003</v>
      </c>
      <c r="E8" s="31">
        <v>973.60844984000016</v>
      </c>
      <c r="F8" s="31">
        <v>597.46936246000007</v>
      </c>
      <c r="G8" s="31">
        <v>1813.8604536099999</v>
      </c>
      <c r="H8" s="32">
        <v>2291.8849986900004</v>
      </c>
      <c r="I8" s="33">
        <v>2.3205490776211948E-2</v>
      </c>
      <c r="J8" s="33">
        <f t="shared" si="0"/>
        <v>0.26353986831160126</v>
      </c>
    </row>
    <row r="9" spans="2:10" ht="12" customHeight="1" x14ac:dyDescent="0.3">
      <c r="B9" s="86" t="s">
        <v>188</v>
      </c>
      <c r="C9" s="87" t="s">
        <v>189</v>
      </c>
      <c r="D9" s="31">
        <v>1035.7754262400001</v>
      </c>
      <c r="E9" s="31">
        <v>748.61335236999992</v>
      </c>
      <c r="F9" s="31">
        <v>602.62208950000002</v>
      </c>
      <c r="G9" s="31">
        <v>1215.3311725299993</v>
      </c>
      <c r="H9" s="32">
        <v>1996.2797394300001</v>
      </c>
      <c r="I9" s="33">
        <v>2.0212467513230366E-2</v>
      </c>
      <c r="J9" s="33">
        <f t="shared" si="0"/>
        <v>0.64258087388170226</v>
      </c>
    </row>
    <row r="10" spans="2:10" ht="12" customHeight="1" x14ac:dyDescent="0.3">
      <c r="B10" s="86" t="s">
        <v>231</v>
      </c>
      <c r="C10" s="87" t="s">
        <v>286</v>
      </c>
      <c r="D10" s="31">
        <v>361.39978540999999</v>
      </c>
      <c r="E10" s="31">
        <v>173.96370604000003</v>
      </c>
      <c r="F10" s="31">
        <v>129.93321302000001</v>
      </c>
      <c r="G10" s="31">
        <v>546.32586217000005</v>
      </c>
      <c r="H10" s="32">
        <v>1694.1980677599997</v>
      </c>
      <c r="I10" s="33">
        <v>1.7153870136133505E-2</v>
      </c>
      <c r="J10" s="33">
        <f t="shared" si="0"/>
        <v>2.1010760886015252</v>
      </c>
    </row>
    <row r="11" spans="2:10" ht="12" customHeight="1" x14ac:dyDescent="0.3">
      <c r="B11" s="86" t="s">
        <v>187</v>
      </c>
      <c r="C11" s="87" t="s">
        <v>287</v>
      </c>
      <c r="D11" s="31">
        <v>1177.6623926</v>
      </c>
      <c r="E11" s="31">
        <v>876.88767882999969</v>
      </c>
      <c r="F11" s="31">
        <v>474.65677425000001</v>
      </c>
      <c r="G11" s="31">
        <v>1249.5958551899996</v>
      </c>
      <c r="H11" s="32">
        <v>1644.6652631299994</v>
      </c>
      <c r="I11" s="33">
        <v>1.6652347135800428E-2</v>
      </c>
      <c r="J11" s="33">
        <f t="shared" si="0"/>
        <v>0.31615774516147854</v>
      </c>
    </row>
    <row r="12" spans="2:10" ht="12" customHeight="1" x14ac:dyDescent="0.3">
      <c r="B12" s="86" t="s">
        <v>3</v>
      </c>
      <c r="C12" s="87" t="s">
        <v>288</v>
      </c>
      <c r="D12" s="31">
        <v>1418.7710693300003</v>
      </c>
      <c r="E12" s="31">
        <v>1272.2124350300001</v>
      </c>
      <c r="F12" s="31">
        <v>1371.2690935199998</v>
      </c>
      <c r="G12" s="31">
        <v>1958.6455179700001</v>
      </c>
      <c r="H12" s="32">
        <v>1598.6314713799991</v>
      </c>
      <c r="I12" s="33">
        <v>1.6186251877766417E-2</v>
      </c>
      <c r="J12" s="33">
        <f t="shared" si="0"/>
        <v>-0.18380765855126791</v>
      </c>
    </row>
    <row r="13" spans="2:10" ht="12" customHeight="1" x14ac:dyDescent="0.3">
      <c r="B13" s="86" t="s">
        <v>190</v>
      </c>
      <c r="C13" s="87" t="s">
        <v>289</v>
      </c>
      <c r="D13" s="31">
        <v>2080.56905289</v>
      </c>
      <c r="E13" s="31">
        <v>1479.4314233200002</v>
      </c>
      <c r="F13" s="31">
        <v>591.75061138000001</v>
      </c>
      <c r="G13" s="31">
        <v>1213.3230058699999</v>
      </c>
      <c r="H13" s="32">
        <v>1412.6187031799996</v>
      </c>
      <c r="I13" s="33">
        <v>1.4302860006363627E-2</v>
      </c>
      <c r="J13" s="33">
        <f t="shared" si="0"/>
        <v>0.1642560936748223</v>
      </c>
    </row>
    <row r="14" spans="2:10" ht="12" customHeight="1" x14ac:dyDescent="0.3">
      <c r="B14" s="86" t="s">
        <v>4</v>
      </c>
      <c r="C14" s="87" t="s">
        <v>57</v>
      </c>
      <c r="D14" s="31">
        <v>1119.3962106099998</v>
      </c>
      <c r="E14" s="31">
        <v>815.20088701999987</v>
      </c>
      <c r="F14" s="31">
        <v>693.44176776999996</v>
      </c>
      <c r="G14" s="31">
        <v>1501.0586219600002</v>
      </c>
      <c r="H14" s="32">
        <v>1340.9484139799999</v>
      </c>
      <c r="I14" s="33">
        <v>1.3577193476014306E-2</v>
      </c>
      <c r="J14" s="33">
        <f t="shared" si="0"/>
        <v>-0.10666486014446064</v>
      </c>
    </row>
    <row r="15" spans="2:10" ht="12" customHeight="1" x14ac:dyDescent="0.3">
      <c r="B15" s="86" t="s">
        <v>232</v>
      </c>
      <c r="C15" s="87" t="s">
        <v>290</v>
      </c>
      <c r="D15" s="31">
        <v>85.101231220000003</v>
      </c>
      <c r="E15" s="31">
        <v>437.58165200000008</v>
      </c>
      <c r="F15" s="31">
        <v>268.88068703999994</v>
      </c>
      <c r="G15" s="31">
        <v>229.38659537999999</v>
      </c>
      <c r="H15" s="32">
        <v>983.42519619000007</v>
      </c>
      <c r="I15" s="33">
        <v>9.9572466909663704E-3</v>
      </c>
      <c r="J15" s="33">
        <f t="shared" si="0"/>
        <v>3.2871955728749791</v>
      </c>
    </row>
    <row r="16" spans="2:10" ht="12" customHeight="1" x14ac:dyDescent="0.3">
      <c r="B16" s="104" t="s">
        <v>233</v>
      </c>
      <c r="C16" s="105"/>
      <c r="D16" s="34">
        <v>14596.107311170001</v>
      </c>
      <c r="E16" s="34">
        <v>12657.924502900007</v>
      </c>
      <c r="F16" s="34">
        <v>8588.0634593800096</v>
      </c>
      <c r="G16" s="34">
        <v>16467.086544029982</v>
      </c>
      <c r="H16" s="34">
        <v>24842.995573569984</v>
      </c>
      <c r="I16" s="35">
        <v>0.25153701209505097</v>
      </c>
      <c r="J16" s="35">
        <f t="shared" si="0"/>
        <v>0.50864547332913745</v>
      </c>
    </row>
    <row r="17" spans="1:10" ht="12" customHeight="1" x14ac:dyDescent="0.3">
      <c r="B17" s="106" t="s">
        <v>5</v>
      </c>
      <c r="C17" s="106"/>
      <c r="D17" s="31">
        <v>54607.769400420875</v>
      </c>
      <c r="E17" s="31">
        <v>51911.37146975931</v>
      </c>
      <c r="F17" s="31">
        <v>47272.083996909605</v>
      </c>
      <c r="G17" s="31">
        <v>71007.09696455668</v>
      </c>
      <c r="H17" s="32">
        <v>73921.776126040815</v>
      </c>
      <c r="I17" s="33">
        <v>0.74846298790494759</v>
      </c>
      <c r="J17" s="33">
        <f t="shared" si="0"/>
        <v>4.1047716159118508E-2</v>
      </c>
    </row>
    <row r="18" spans="1:10" ht="12" customHeight="1" x14ac:dyDescent="0.3">
      <c r="B18" s="107" t="s">
        <v>6</v>
      </c>
      <c r="C18" s="107"/>
      <c r="D18" s="88">
        <v>69203.876711588979</v>
      </c>
      <c r="E18" s="88">
        <v>64569.295972658903</v>
      </c>
      <c r="F18" s="88">
        <v>55860.147456288971</v>
      </c>
      <c r="G18" s="88">
        <v>87474.183508590213</v>
      </c>
      <c r="H18" s="88">
        <v>98764.771699610938</v>
      </c>
      <c r="I18" s="89">
        <v>1</v>
      </c>
      <c r="J18" s="89">
        <f t="shared" si="0"/>
        <v>0.12907337614545389</v>
      </c>
    </row>
    <row r="19" spans="1:10" ht="12.75" customHeight="1" x14ac:dyDescent="0.3">
      <c r="A19" s="2"/>
      <c r="B19" s="108" t="s">
        <v>230</v>
      </c>
      <c r="C19" s="108"/>
      <c r="D19" s="108"/>
      <c r="E19" s="108"/>
      <c r="F19" s="108"/>
      <c r="G19" s="108"/>
      <c r="H19" s="108"/>
      <c r="I19" s="108"/>
      <c r="J19" s="108"/>
    </row>
    <row r="20" spans="1:10" ht="12.75" customHeight="1" x14ac:dyDescent="0.3"/>
    <row r="5887" ht="12.75" customHeight="1" x14ac:dyDescent="0.3"/>
    <row r="6915" ht="12.75" customHeight="1" x14ac:dyDescent="0.3"/>
    <row r="6940" ht="12.75" customHeight="1" x14ac:dyDescent="0.3"/>
    <row r="6941" ht="12.75" customHeight="1" x14ac:dyDescent="0.3"/>
    <row r="7542" ht="12.75" customHeight="1" x14ac:dyDescent="0.3"/>
  </sheetData>
  <mergeCells count="4">
    <mergeCell ref="B16:C16"/>
    <mergeCell ref="B17:C17"/>
    <mergeCell ref="B18:C18"/>
    <mergeCell ref="B19:J19"/>
  </mergeCells>
  <pageMargins left="0.70866141732283472" right="0.70866141732283472" top="0.74803149606299213" bottom="0.74803149606299213" header="0.31496062992125984" footer="0.31496062992125984"/>
  <pageSetup paperSize="1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2"/>
  <sheetViews>
    <sheetView zoomScaleNormal="100" workbookViewId="0">
      <selection activeCell="F25" sqref="F25"/>
    </sheetView>
  </sheetViews>
  <sheetFormatPr baseColWidth="10" defaultColWidth="11.44140625" defaultRowHeight="14.4" x14ac:dyDescent="0.3"/>
  <cols>
    <col min="1" max="1" width="3.6640625" style="3" customWidth="1"/>
    <col min="2" max="2" width="22.44140625" style="3" customWidth="1"/>
    <col min="3" max="7" width="11.44140625" style="3"/>
    <col min="8" max="8" width="12.5546875" style="3" customWidth="1"/>
    <col min="9" max="16384" width="11.44140625" style="3"/>
  </cols>
  <sheetData>
    <row r="2" spans="2:9" x14ac:dyDescent="0.3">
      <c r="B2" s="7" t="s">
        <v>219</v>
      </c>
      <c r="C2" s="4"/>
      <c r="D2" s="4"/>
      <c r="E2" s="4"/>
      <c r="F2" s="4"/>
      <c r="G2" s="4"/>
      <c r="H2" s="16"/>
      <c r="I2" s="16"/>
    </row>
    <row r="3" spans="2:9" x14ac:dyDescent="0.3">
      <c r="B3" s="5" t="s">
        <v>207</v>
      </c>
      <c r="C3" s="4"/>
      <c r="D3" s="4"/>
      <c r="E3" s="4"/>
      <c r="F3" s="4"/>
      <c r="G3" s="4"/>
      <c r="H3" s="16"/>
      <c r="I3" s="16"/>
    </row>
    <row r="4" spans="2:9" x14ac:dyDescent="0.3">
      <c r="B4" s="5"/>
      <c r="C4" s="4"/>
      <c r="D4" s="4"/>
      <c r="E4" s="4"/>
      <c r="F4" s="4"/>
      <c r="G4" s="4"/>
      <c r="H4" s="16"/>
      <c r="I4" s="16"/>
    </row>
    <row r="5" spans="2:9" ht="24" x14ac:dyDescent="0.3">
      <c r="B5" s="36" t="s">
        <v>12</v>
      </c>
      <c r="C5" s="27">
        <v>2018</v>
      </c>
      <c r="D5" s="27">
        <v>2019</v>
      </c>
      <c r="E5" s="27">
        <v>2020</v>
      </c>
      <c r="F5" s="27">
        <v>2021</v>
      </c>
      <c r="G5" s="37">
        <v>2022</v>
      </c>
      <c r="H5" s="30" t="s">
        <v>224</v>
      </c>
      <c r="I5" s="30" t="s">
        <v>225</v>
      </c>
    </row>
    <row r="6" spans="2:9" ht="12" customHeight="1" x14ac:dyDescent="0.3">
      <c r="B6" s="38" t="s">
        <v>7</v>
      </c>
      <c r="C6" s="39">
        <v>58739839.458189741</v>
      </c>
      <c r="D6" s="40">
        <v>55925456.579859056</v>
      </c>
      <c r="E6" s="40">
        <v>53076681.583799317</v>
      </c>
      <c r="F6" s="40">
        <v>62325620.512130044</v>
      </c>
      <c r="G6" s="41">
        <v>56765991.241310149</v>
      </c>
      <c r="H6" s="42">
        <v>0.85674048802266989</v>
      </c>
      <c r="I6" s="42">
        <v>-8.9202950971629114E-2</v>
      </c>
    </row>
    <row r="7" spans="2:9" ht="12" customHeight="1" x14ac:dyDescent="0.3">
      <c r="B7" s="38" t="s">
        <v>8</v>
      </c>
      <c r="C7" s="39">
        <v>3725032.5496500013</v>
      </c>
      <c r="D7" s="40">
        <v>3874313.2643099921</v>
      </c>
      <c r="E7" s="40">
        <v>3861825.3549599983</v>
      </c>
      <c r="F7" s="40">
        <v>5504371.7152299862</v>
      </c>
      <c r="G7" s="41">
        <v>5637860.1752699846</v>
      </c>
      <c r="H7" s="42">
        <v>8.5089381376808007E-2</v>
      </c>
      <c r="I7" s="42">
        <v>2.4251352733074105E-2</v>
      </c>
    </row>
    <row r="8" spans="2:9" ht="12" customHeight="1" x14ac:dyDescent="0.3">
      <c r="B8" s="38" t="s">
        <v>9</v>
      </c>
      <c r="C8" s="39">
        <v>375192.08918000001</v>
      </c>
      <c r="D8" s="40">
        <v>1912652.66521</v>
      </c>
      <c r="E8" s="40">
        <v>1301571.9313099997</v>
      </c>
      <c r="F8" s="40">
        <v>976889.18099000002</v>
      </c>
      <c r="G8" s="41">
        <v>2570515.6256999997</v>
      </c>
      <c r="H8" s="42">
        <v>3.8795496449103996E-2</v>
      </c>
      <c r="I8" s="42">
        <v>1.6313277654431437</v>
      </c>
    </row>
    <row r="9" spans="2:9" ht="12" customHeight="1" x14ac:dyDescent="0.3">
      <c r="B9" s="38" t="s">
        <v>10</v>
      </c>
      <c r="C9" s="39">
        <v>2902327.043169932</v>
      </c>
      <c r="D9" s="40">
        <v>1234726.9159299999</v>
      </c>
      <c r="E9" s="40">
        <v>460325.13504999731</v>
      </c>
      <c r="F9" s="40">
        <v>497965.23137999082</v>
      </c>
      <c r="G9" s="41">
        <v>1084493.1012100207</v>
      </c>
      <c r="H9" s="42">
        <v>1.6367707644497881E-2</v>
      </c>
      <c r="I9" s="42">
        <v>1.1778490401922421</v>
      </c>
    </row>
    <row r="10" spans="2:9" ht="12" customHeight="1" x14ac:dyDescent="0.3">
      <c r="B10" s="38" t="s">
        <v>11</v>
      </c>
      <c r="C10" s="39">
        <v>135640.62492000003</v>
      </c>
      <c r="D10" s="40">
        <v>219155.51755000002</v>
      </c>
      <c r="E10" s="40">
        <v>241033.56806000002</v>
      </c>
      <c r="F10" s="40">
        <v>176654.17246999993</v>
      </c>
      <c r="G10" s="41">
        <v>199233.21722999995</v>
      </c>
      <c r="H10" s="42">
        <v>3.0069265070058388E-3</v>
      </c>
      <c r="I10" s="42">
        <v>0.12781495304807744</v>
      </c>
    </row>
    <row r="11" spans="2:9" ht="12" customHeight="1" x14ac:dyDescent="0.3">
      <c r="B11" s="43" t="s">
        <v>6</v>
      </c>
      <c r="C11" s="44">
        <v>65878031.76510594</v>
      </c>
      <c r="D11" s="45">
        <v>63166304.942854449</v>
      </c>
      <c r="E11" s="45">
        <v>58941437.573174424</v>
      </c>
      <c r="F11" s="45">
        <v>69481500.812189758</v>
      </c>
      <c r="G11" s="46">
        <v>66258093.36071448</v>
      </c>
      <c r="H11" s="47">
        <v>1</v>
      </c>
      <c r="I11" s="47">
        <v>-4.6392311821073506E-2</v>
      </c>
    </row>
    <row r="12" spans="2:9" x14ac:dyDescent="0.3">
      <c r="B12" s="109" t="s">
        <v>211</v>
      </c>
      <c r="C12" s="109"/>
      <c r="D12" s="109"/>
      <c r="E12" s="109"/>
      <c r="F12" s="109"/>
      <c r="G12" s="109"/>
      <c r="H12" s="109"/>
      <c r="I12" s="109"/>
    </row>
  </sheetData>
  <mergeCells count="1">
    <mergeCell ref="B12:I12"/>
  </mergeCells>
  <pageMargins left="0.70866141732283472" right="0.70866141732283472" top="0.74803149606299213" bottom="0.74803149606299213" header="0.31496062992125984" footer="0.31496062992125984"/>
  <pageSetup paperSize="1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6"/>
  <sheetViews>
    <sheetView zoomScaleNormal="100" workbookViewId="0">
      <selection activeCell="I20" sqref="I20"/>
    </sheetView>
  </sheetViews>
  <sheetFormatPr baseColWidth="10" defaultColWidth="11.44140625" defaultRowHeight="14.4" x14ac:dyDescent="0.3"/>
  <cols>
    <col min="1" max="1" width="3.6640625" style="6" customWidth="1"/>
    <col min="2" max="2" width="11.44140625" style="6"/>
    <col min="3" max="3" width="15" style="6" customWidth="1"/>
    <col min="4" max="6" width="11.44140625" style="6" customWidth="1"/>
    <col min="7" max="8" width="11.44140625" style="6"/>
    <col min="9" max="9" width="13.33203125" style="6" customWidth="1"/>
    <col min="10" max="10" width="13.109375" style="6" customWidth="1"/>
    <col min="11" max="16384" width="11.44140625" style="6"/>
  </cols>
  <sheetData>
    <row r="2" spans="2:11" ht="15" customHeight="1" x14ac:dyDescent="0.3">
      <c r="B2" s="7" t="s">
        <v>220</v>
      </c>
      <c r="C2" s="8"/>
      <c r="D2" s="16"/>
      <c r="E2" s="16"/>
      <c r="F2" s="16"/>
      <c r="G2" s="16"/>
      <c r="H2" s="17"/>
      <c r="I2" s="17"/>
      <c r="J2" s="17"/>
      <c r="K2" s="18"/>
    </row>
    <row r="3" spans="2:11" x14ac:dyDescent="0.3">
      <c r="B3" s="19" t="s">
        <v>206</v>
      </c>
      <c r="C3" s="8"/>
      <c r="D3" s="16"/>
      <c r="E3" s="16"/>
      <c r="F3" s="16"/>
      <c r="G3" s="16"/>
      <c r="H3" s="20"/>
      <c r="I3" s="18"/>
      <c r="J3" s="18"/>
      <c r="K3" s="18"/>
    </row>
    <row r="4" spans="2:11" x14ac:dyDescent="0.3">
      <c r="B4" s="19"/>
      <c r="C4" s="8"/>
      <c r="D4" s="16"/>
      <c r="E4" s="16"/>
      <c r="F4" s="16"/>
      <c r="G4" s="16"/>
      <c r="H4" s="20"/>
      <c r="I4" s="18"/>
      <c r="J4" s="18"/>
      <c r="K4" s="18"/>
    </row>
    <row r="5" spans="2:11" ht="48" x14ac:dyDescent="0.3">
      <c r="B5" s="36" t="s">
        <v>55</v>
      </c>
      <c r="C5" s="48" t="s">
        <v>209</v>
      </c>
      <c r="D5" s="27">
        <v>2018</v>
      </c>
      <c r="E5" s="27">
        <v>2019</v>
      </c>
      <c r="F5" s="27">
        <v>2020</v>
      </c>
      <c r="G5" s="27">
        <v>2021</v>
      </c>
      <c r="H5" s="37">
        <v>2022</v>
      </c>
      <c r="I5" s="49" t="s">
        <v>226</v>
      </c>
      <c r="J5" s="49" t="s">
        <v>227</v>
      </c>
      <c r="K5" s="49" t="s">
        <v>225</v>
      </c>
    </row>
    <row r="6" spans="2:11" x14ac:dyDescent="0.3">
      <c r="B6" s="116" t="s">
        <v>13</v>
      </c>
      <c r="C6" s="92" t="s">
        <v>14</v>
      </c>
      <c r="D6" s="51">
        <v>194.74765083000003</v>
      </c>
      <c r="E6" s="51">
        <v>46.978516659999997</v>
      </c>
      <c r="F6" s="51">
        <v>95.771455229999987</v>
      </c>
      <c r="G6" s="51">
        <v>121.24592017000001</v>
      </c>
      <c r="H6" s="52">
        <v>476.96975182</v>
      </c>
      <c r="I6" s="53">
        <v>0.43965052425799767</v>
      </c>
      <c r="J6" s="53">
        <v>4.8293510288333463E-3</v>
      </c>
      <c r="K6" s="53">
        <v>2.9339035173409247</v>
      </c>
    </row>
    <row r="7" spans="2:11" x14ac:dyDescent="0.3">
      <c r="B7" s="117"/>
      <c r="C7" s="92" t="s">
        <v>15</v>
      </c>
      <c r="D7" s="51">
        <v>6.3528897300000002</v>
      </c>
      <c r="E7" s="51">
        <v>197.91464912999999</v>
      </c>
      <c r="F7" s="51">
        <v>85.888664450000007</v>
      </c>
      <c r="G7" s="51">
        <v>537.97194232000004</v>
      </c>
      <c r="H7" s="52">
        <v>390.18874634000014</v>
      </c>
      <c r="I7" s="53">
        <v>0.35965946736322729</v>
      </c>
      <c r="J7" s="53">
        <v>3.9506874731280589E-3</v>
      </c>
      <c r="K7" s="53">
        <v>-0.27470428168184002</v>
      </c>
    </row>
    <row r="8" spans="2:11" x14ac:dyDescent="0.3">
      <c r="B8" s="117"/>
      <c r="C8" s="92" t="s">
        <v>16</v>
      </c>
      <c r="D8" s="51">
        <v>74.936781010000118</v>
      </c>
      <c r="E8" s="51">
        <v>62.546718479999996</v>
      </c>
      <c r="F8" s="51">
        <v>52.775992420000016</v>
      </c>
      <c r="G8" s="51">
        <v>76.397826139999935</v>
      </c>
      <c r="H8" s="52">
        <v>77.54643542999996</v>
      </c>
      <c r="I8" s="53">
        <v>7.1479021177017252E-2</v>
      </c>
      <c r="J8" s="53">
        <v>7.8516290875308651E-4</v>
      </c>
      <c r="K8" s="53">
        <v>1.5034580799395902E-2</v>
      </c>
    </row>
    <row r="9" spans="2:11" x14ac:dyDescent="0.3">
      <c r="B9" s="117"/>
      <c r="C9" s="92" t="s">
        <v>191</v>
      </c>
      <c r="D9" s="51">
        <v>4.7358130000000012E-2</v>
      </c>
      <c r="E9" s="51">
        <v>0.10566200000000001</v>
      </c>
      <c r="F9" s="51">
        <v>2.7910149999999995E-2</v>
      </c>
      <c r="G9" s="51">
        <v>63.649415259999998</v>
      </c>
      <c r="H9" s="52">
        <v>56.994052669999995</v>
      </c>
      <c r="I9" s="53">
        <v>5.2534704853589284E-2</v>
      </c>
      <c r="J9" s="53">
        <v>5.7706864187714521E-4</v>
      </c>
      <c r="K9" s="53">
        <v>-0.10456282375593973</v>
      </c>
    </row>
    <row r="10" spans="2:11" x14ac:dyDescent="0.3">
      <c r="B10" s="118"/>
      <c r="C10" s="92" t="s">
        <v>17</v>
      </c>
      <c r="D10" s="51">
        <v>48.781086070000008</v>
      </c>
      <c r="E10" s="51">
        <v>53.926360450000033</v>
      </c>
      <c r="F10" s="51">
        <v>57.896073659999978</v>
      </c>
      <c r="G10" s="51">
        <v>56.787592049999994</v>
      </c>
      <c r="H10" s="52">
        <v>83.184860119999968</v>
      </c>
      <c r="I10" s="53">
        <v>7.667628234816852E-2</v>
      </c>
      <c r="J10" s="53">
        <v>8.4225234047018832E-4</v>
      </c>
      <c r="K10" s="53">
        <v>0.46484217972753394</v>
      </c>
    </row>
    <row r="11" spans="2:11" x14ac:dyDescent="0.3">
      <c r="B11" s="114" t="s">
        <v>18</v>
      </c>
      <c r="C11" s="115"/>
      <c r="D11" s="90">
        <v>324.86576577000017</v>
      </c>
      <c r="E11" s="90">
        <v>361.47190671999999</v>
      </c>
      <c r="F11" s="90">
        <v>292.36009590999998</v>
      </c>
      <c r="G11" s="90">
        <v>856.05269593999981</v>
      </c>
      <c r="H11" s="90">
        <v>1084.88384638</v>
      </c>
      <c r="I11" s="91">
        <v>1</v>
      </c>
      <c r="J11" s="91">
        <v>1.0984522393061826E-2</v>
      </c>
      <c r="K11" s="91">
        <v>0.26730965456364708</v>
      </c>
    </row>
    <row r="12" spans="2:11" x14ac:dyDescent="0.3">
      <c r="B12" s="116" t="s">
        <v>19</v>
      </c>
      <c r="C12" s="92" t="s">
        <v>20</v>
      </c>
      <c r="D12" s="51">
        <v>13308.159066909984</v>
      </c>
      <c r="E12" s="51">
        <v>12802.101270000076</v>
      </c>
      <c r="F12" s="51">
        <v>10078.686966669999</v>
      </c>
      <c r="G12" s="51">
        <v>15282.541036839984</v>
      </c>
      <c r="H12" s="52">
        <v>20816.420469239849</v>
      </c>
      <c r="I12" s="53">
        <v>0.43318491028149331</v>
      </c>
      <c r="J12" s="53">
        <v>0.21076766655779292</v>
      </c>
      <c r="K12" s="53">
        <v>0.36210466695688459</v>
      </c>
    </row>
    <row r="13" spans="2:11" x14ac:dyDescent="0.3">
      <c r="B13" s="117"/>
      <c r="C13" s="92" t="s">
        <v>21</v>
      </c>
      <c r="D13" s="51">
        <v>6781.2367721899936</v>
      </c>
      <c r="E13" s="51">
        <v>5644.6380991399956</v>
      </c>
      <c r="F13" s="51">
        <v>4316.0529406000078</v>
      </c>
      <c r="G13" s="51">
        <v>7662.4947931300821</v>
      </c>
      <c r="H13" s="52">
        <v>10283.909013320012</v>
      </c>
      <c r="I13" s="53">
        <v>0.21400577538587479</v>
      </c>
      <c r="J13" s="53">
        <v>0.10412527499783272</v>
      </c>
      <c r="K13" s="53">
        <v>0.34210975549897871</v>
      </c>
    </row>
    <row r="14" spans="2:11" x14ac:dyDescent="0.3">
      <c r="B14" s="117"/>
      <c r="C14" s="92" t="s">
        <v>22</v>
      </c>
      <c r="D14" s="51">
        <v>3325.7099285899917</v>
      </c>
      <c r="E14" s="51">
        <v>3473.6733161199909</v>
      </c>
      <c r="F14" s="51">
        <v>3262.5456613999872</v>
      </c>
      <c r="G14" s="51">
        <v>4838.9281838800216</v>
      </c>
      <c r="H14" s="52">
        <v>5963.9678688799768</v>
      </c>
      <c r="I14" s="53">
        <v>0.12410879622748237</v>
      </c>
      <c r="J14" s="53">
        <v>6.0385578443083204E-2</v>
      </c>
      <c r="K14" s="53">
        <v>0.23249770243497592</v>
      </c>
    </row>
    <row r="15" spans="2:11" x14ac:dyDescent="0.3">
      <c r="B15" s="117"/>
      <c r="C15" s="92" t="s">
        <v>23</v>
      </c>
      <c r="D15" s="51">
        <v>2311.0156953799933</v>
      </c>
      <c r="E15" s="51">
        <v>1947.1577378799966</v>
      </c>
      <c r="F15" s="51">
        <v>1558.6466443800045</v>
      </c>
      <c r="G15" s="51">
        <v>2466.7211592099979</v>
      </c>
      <c r="H15" s="52">
        <v>2240.4184660699943</v>
      </c>
      <c r="I15" s="53">
        <v>4.6622591701183651E-2</v>
      </c>
      <c r="J15" s="53">
        <v>2.2684388649063737E-2</v>
      </c>
      <c r="K15" s="53">
        <v>-9.1742308324983202E-2</v>
      </c>
    </row>
    <row r="16" spans="2:11" x14ac:dyDescent="0.3">
      <c r="B16" s="117"/>
      <c r="C16" s="92" t="s">
        <v>25</v>
      </c>
      <c r="D16" s="51">
        <v>1111.8484897299977</v>
      </c>
      <c r="E16" s="51">
        <v>1150.8848478500095</v>
      </c>
      <c r="F16" s="51">
        <v>1080.7507212799972</v>
      </c>
      <c r="G16" s="51">
        <v>1713.3851107499956</v>
      </c>
      <c r="H16" s="52">
        <v>1877.8821673899949</v>
      </c>
      <c r="I16" s="53">
        <v>3.9078294916366885E-2</v>
      </c>
      <c r="J16" s="53">
        <v>1.9013684080610483E-2</v>
      </c>
      <c r="K16" s="53">
        <v>9.6007053877102067E-2</v>
      </c>
    </row>
    <row r="17" spans="2:11" x14ac:dyDescent="0.3">
      <c r="B17" s="117"/>
      <c r="C17" s="92" t="s">
        <v>24</v>
      </c>
      <c r="D17" s="51">
        <v>1402.9245560200002</v>
      </c>
      <c r="E17" s="51">
        <v>1260.2423225399962</v>
      </c>
      <c r="F17" s="51">
        <v>1099.8061565200012</v>
      </c>
      <c r="G17" s="51">
        <v>1390.6438927599988</v>
      </c>
      <c r="H17" s="52">
        <v>1786.278056510007</v>
      </c>
      <c r="I17" s="53">
        <v>3.7172034490296012E-2</v>
      </c>
      <c r="J17" s="53">
        <v>1.8086186256197956E-2</v>
      </c>
      <c r="K17" s="53">
        <v>0.28449710656320248</v>
      </c>
    </row>
    <row r="18" spans="2:11" x14ac:dyDescent="0.3">
      <c r="B18" s="117"/>
      <c r="C18" s="92" t="s">
        <v>26</v>
      </c>
      <c r="D18" s="51">
        <v>1638.8617869399966</v>
      </c>
      <c r="E18" s="51">
        <v>1632.3539367000017</v>
      </c>
      <c r="F18" s="51">
        <v>908.57946424999989</v>
      </c>
      <c r="G18" s="51">
        <v>1174.6125182899987</v>
      </c>
      <c r="H18" s="52">
        <v>1261.0812608499987</v>
      </c>
      <c r="I18" s="53">
        <v>2.6242810268278925E-2</v>
      </c>
      <c r="J18" s="53">
        <v>1.2768533143432398E-2</v>
      </c>
      <c r="K18" s="53">
        <v>7.3614695240845185E-2</v>
      </c>
    </row>
    <row r="19" spans="2:11" x14ac:dyDescent="0.3">
      <c r="B19" s="117"/>
      <c r="C19" s="92" t="s">
        <v>28</v>
      </c>
      <c r="D19" s="51">
        <v>644.30383506000021</v>
      </c>
      <c r="E19" s="51">
        <v>705.4681916899998</v>
      </c>
      <c r="F19" s="51">
        <v>789.48624867999979</v>
      </c>
      <c r="G19" s="51">
        <v>1040.4100271000002</v>
      </c>
      <c r="H19" s="52">
        <v>1187.9087979399985</v>
      </c>
      <c r="I19" s="53">
        <v>2.4720108186641842E-2</v>
      </c>
      <c r="J19" s="53">
        <v>1.2027657002569619E-2</v>
      </c>
      <c r="K19" s="53">
        <v>0.14176984746209231</v>
      </c>
    </row>
    <row r="20" spans="2:11" x14ac:dyDescent="0.3">
      <c r="B20" s="117"/>
      <c r="C20" s="92" t="s">
        <v>27</v>
      </c>
      <c r="D20" s="51">
        <v>866.56759891999752</v>
      </c>
      <c r="E20" s="51">
        <v>719.41509802999633</v>
      </c>
      <c r="F20" s="51">
        <v>800.0183926399958</v>
      </c>
      <c r="G20" s="51">
        <v>1149.1140622299993</v>
      </c>
      <c r="H20" s="52">
        <v>1008.6839945499969</v>
      </c>
      <c r="I20" s="53">
        <v>2.0990481352314586E-2</v>
      </c>
      <c r="J20" s="53">
        <v>1.0212993734424686E-2</v>
      </c>
      <c r="K20" s="53">
        <v>-0.1222072484323099</v>
      </c>
    </row>
    <row r="21" spans="2:11" x14ac:dyDescent="0.3">
      <c r="B21" s="117"/>
      <c r="C21" s="92" t="s">
        <v>29</v>
      </c>
      <c r="D21" s="51">
        <v>703.74548407999964</v>
      </c>
      <c r="E21" s="51">
        <v>243.19181101000001</v>
      </c>
      <c r="F21" s="51">
        <v>164.72790623000003</v>
      </c>
      <c r="G21" s="51">
        <v>289.62185995999999</v>
      </c>
      <c r="H21" s="52">
        <v>652.43878130999997</v>
      </c>
      <c r="I21" s="53">
        <v>1.3577100604956208E-2</v>
      </c>
      <c r="J21" s="53">
        <v>6.6059868319685413E-3</v>
      </c>
      <c r="K21" s="53">
        <v>1.2527263011159069</v>
      </c>
    </row>
    <row r="22" spans="2:11" x14ac:dyDescent="0.3">
      <c r="B22" s="118"/>
      <c r="C22" s="50" t="s">
        <v>17</v>
      </c>
      <c r="D22" s="51">
        <v>578.10448943999961</v>
      </c>
      <c r="E22" s="51">
        <v>459.60898455999973</v>
      </c>
      <c r="F22" s="51">
        <v>498.52699385999978</v>
      </c>
      <c r="G22" s="51">
        <v>689.90482925000049</v>
      </c>
      <c r="H22" s="52">
        <v>975.36383838000052</v>
      </c>
      <c r="I22" s="53">
        <v>2.0297096585111508E-2</v>
      </c>
      <c r="J22" s="53">
        <v>9.8756248973727589E-3</v>
      </c>
      <c r="K22" s="53">
        <v>0.4137657790282816</v>
      </c>
    </row>
    <row r="23" spans="2:11" x14ac:dyDescent="0.3">
      <c r="B23" s="114" t="s">
        <v>30</v>
      </c>
      <c r="C23" s="115"/>
      <c r="D23" s="54">
        <v>32672.477703259952</v>
      </c>
      <c r="E23" s="54">
        <v>30038.735615520065</v>
      </c>
      <c r="F23" s="54">
        <v>24557.828096509995</v>
      </c>
      <c r="G23" s="54">
        <v>37698.377473400084</v>
      </c>
      <c r="H23" s="54">
        <v>48054.352714439825</v>
      </c>
      <c r="I23" s="55">
        <v>1</v>
      </c>
      <c r="J23" s="55">
        <v>0.486553574594349</v>
      </c>
      <c r="K23" s="55">
        <v>0.27470612623439572</v>
      </c>
    </row>
    <row r="24" spans="2:11" x14ac:dyDescent="0.3">
      <c r="B24" s="119" t="s">
        <v>31</v>
      </c>
      <c r="C24" s="92" t="s">
        <v>32</v>
      </c>
      <c r="D24" s="51">
        <v>15432.265521629883</v>
      </c>
      <c r="E24" s="51">
        <v>14708.587061480062</v>
      </c>
      <c r="F24" s="51">
        <v>15215.923225700068</v>
      </c>
      <c r="G24" s="51">
        <v>25559.378770610227</v>
      </c>
      <c r="H24" s="52">
        <v>24317.916783039731</v>
      </c>
      <c r="I24" s="53">
        <v>0.71513034792609842</v>
      </c>
      <c r="J24" s="53">
        <v>0.24622055379221686</v>
      </c>
      <c r="K24" s="53">
        <v>-4.857168081870622E-2</v>
      </c>
    </row>
    <row r="25" spans="2:11" x14ac:dyDescent="0.3">
      <c r="B25" s="120"/>
      <c r="C25" s="92" t="s">
        <v>33</v>
      </c>
      <c r="D25" s="51">
        <v>2030.496030940011</v>
      </c>
      <c r="E25" s="51">
        <v>2022.8754788699998</v>
      </c>
      <c r="F25" s="51">
        <v>968.48908514000175</v>
      </c>
      <c r="G25" s="51">
        <v>1771.4637391899967</v>
      </c>
      <c r="H25" s="52">
        <v>2420.2235108899995</v>
      </c>
      <c r="I25" s="53">
        <v>7.1172843333718427E-2</v>
      </c>
      <c r="J25" s="53">
        <v>2.4504926900970777E-2</v>
      </c>
      <c r="K25" s="53">
        <v>0.36622808435054321</v>
      </c>
    </row>
    <row r="26" spans="2:11" x14ac:dyDescent="0.3">
      <c r="B26" s="120"/>
      <c r="C26" s="93" t="s">
        <v>34</v>
      </c>
      <c r="D26" s="51">
        <v>1713.0693711300048</v>
      </c>
      <c r="E26" s="51">
        <v>1302.1362032899974</v>
      </c>
      <c r="F26" s="51">
        <v>922.1032611499993</v>
      </c>
      <c r="G26" s="51">
        <v>1581.1479827699982</v>
      </c>
      <c r="H26" s="52">
        <v>1702.8534013899957</v>
      </c>
      <c r="I26" s="53">
        <v>5.0076746140215553E-2</v>
      </c>
      <c r="J26" s="53">
        <v>1.7241505975118126E-2</v>
      </c>
      <c r="K26" s="53">
        <v>7.6972819714687946E-2</v>
      </c>
    </row>
    <row r="27" spans="2:11" x14ac:dyDescent="0.3">
      <c r="B27" s="120"/>
      <c r="C27" s="92" t="s">
        <v>36</v>
      </c>
      <c r="D27" s="51">
        <v>956.79630051999698</v>
      </c>
      <c r="E27" s="51">
        <v>895.32161488999873</v>
      </c>
      <c r="F27" s="51">
        <v>709.15943745999994</v>
      </c>
      <c r="G27" s="51">
        <v>1246.1019709000059</v>
      </c>
      <c r="H27" s="52">
        <v>1421.5727771299978</v>
      </c>
      <c r="I27" s="53">
        <v>4.1804972184964005E-2</v>
      </c>
      <c r="J27" s="53">
        <v>1.4393520611313453E-2</v>
      </c>
      <c r="K27" s="53">
        <v>0.1408157681535942</v>
      </c>
    </row>
    <row r="28" spans="2:11" x14ac:dyDescent="0.3">
      <c r="B28" s="120"/>
      <c r="C28" s="92" t="s">
        <v>35</v>
      </c>
      <c r="D28" s="51">
        <v>642.78779392000058</v>
      </c>
      <c r="E28" s="51">
        <v>685.93106191999834</v>
      </c>
      <c r="F28" s="51">
        <v>753.67112014999987</v>
      </c>
      <c r="G28" s="51">
        <v>1195.5197473000005</v>
      </c>
      <c r="H28" s="52">
        <v>1302.2669916000009</v>
      </c>
      <c r="I28" s="53">
        <v>3.8296481359994652E-2</v>
      </c>
      <c r="J28" s="53">
        <v>1.3185541455619535E-2</v>
      </c>
      <c r="K28" s="53">
        <v>8.9289402823401032E-2</v>
      </c>
    </row>
    <row r="29" spans="2:11" x14ac:dyDescent="0.3">
      <c r="B29" s="120"/>
      <c r="C29" s="92" t="s">
        <v>192</v>
      </c>
      <c r="D29" s="51">
        <v>934.16105873000265</v>
      </c>
      <c r="E29" s="51">
        <v>648.56300823000277</v>
      </c>
      <c r="F29" s="51">
        <v>465.18695389000027</v>
      </c>
      <c r="G29" s="51">
        <v>733.87322238000104</v>
      </c>
      <c r="H29" s="52">
        <v>820.31336478000117</v>
      </c>
      <c r="I29" s="53">
        <v>2.4123406095899226E-2</v>
      </c>
      <c r="J29" s="53">
        <v>8.3057283549944575E-3</v>
      </c>
      <c r="K29" s="53">
        <v>0.11778620579678445</v>
      </c>
    </row>
    <row r="30" spans="2:11" x14ac:dyDescent="0.3">
      <c r="B30" s="120"/>
      <c r="C30" s="92" t="s">
        <v>39</v>
      </c>
      <c r="D30" s="51">
        <v>188.11625291999954</v>
      </c>
      <c r="E30" s="51">
        <v>182.92919826000005</v>
      </c>
      <c r="F30" s="51">
        <v>156.58934729999996</v>
      </c>
      <c r="G30" s="51">
        <v>284.57118614000041</v>
      </c>
      <c r="H30" s="52">
        <v>464.15953835000022</v>
      </c>
      <c r="I30" s="53">
        <v>1.3649794721929351E-2</v>
      </c>
      <c r="J30" s="53">
        <v>4.6996467501765633E-3</v>
      </c>
      <c r="K30" s="53">
        <v>0.63108410463471087</v>
      </c>
    </row>
    <row r="31" spans="2:11" x14ac:dyDescent="0.3">
      <c r="B31" s="120"/>
      <c r="C31" s="92" t="s">
        <v>37</v>
      </c>
      <c r="D31" s="51">
        <v>262.59478642999966</v>
      </c>
      <c r="E31" s="51">
        <v>239.1887410600001</v>
      </c>
      <c r="F31" s="51">
        <v>218.58050545000057</v>
      </c>
      <c r="G31" s="51">
        <v>319.45218692999981</v>
      </c>
      <c r="H31" s="52">
        <v>309.46771120999921</v>
      </c>
      <c r="I31" s="53">
        <v>9.1006871174035015E-3</v>
      </c>
      <c r="J31" s="53">
        <v>3.1333815274867142E-3</v>
      </c>
      <c r="K31" s="53">
        <v>-3.1254992541930759E-2</v>
      </c>
    </row>
    <row r="32" spans="2:11" x14ac:dyDescent="0.3">
      <c r="B32" s="120"/>
      <c r="C32" s="92" t="s">
        <v>38</v>
      </c>
      <c r="D32" s="51">
        <v>235.69009530000019</v>
      </c>
      <c r="E32" s="51">
        <v>231.79237909999989</v>
      </c>
      <c r="F32" s="51">
        <v>210.24037698000021</v>
      </c>
      <c r="G32" s="51">
        <v>313.29663442999981</v>
      </c>
      <c r="H32" s="52">
        <v>280.70835057000039</v>
      </c>
      <c r="I32" s="53">
        <v>8.2549447882349723E-3</v>
      </c>
      <c r="J32" s="53">
        <v>2.8421910539495544E-3</v>
      </c>
      <c r="K32" s="53">
        <v>-0.10401734419933784</v>
      </c>
    </row>
    <row r="33" spans="2:11" x14ac:dyDescent="0.3">
      <c r="B33" s="120"/>
      <c r="C33" s="92" t="s">
        <v>193</v>
      </c>
      <c r="D33" s="51">
        <v>122.11275479999993</v>
      </c>
      <c r="E33" s="51">
        <v>143.50302011000019</v>
      </c>
      <c r="F33" s="51">
        <v>110.88361967999995</v>
      </c>
      <c r="G33" s="51">
        <v>138.01528118999997</v>
      </c>
      <c r="H33" s="52">
        <v>254.24019061999996</v>
      </c>
      <c r="I33" s="53">
        <v>7.4765810573742481E-3</v>
      </c>
      <c r="J33" s="53">
        <v>2.574199142516775E-3</v>
      </c>
      <c r="K33" s="53">
        <v>0.8421162383460854</v>
      </c>
    </row>
    <row r="34" spans="2:11" x14ac:dyDescent="0.3">
      <c r="B34" s="121"/>
      <c r="C34" s="50" t="s">
        <v>17</v>
      </c>
      <c r="D34" s="51">
        <v>600.73317734000022</v>
      </c>
      <c r="E34" s="51">
        <v>487.84997509999994</v>
      </c>
      <c r="F34" s="51">
        <v>437.63984964999997</v>
      </c>
      <c r="G34" s="51">
        <v>601.03092363000042</v>
      </c>
      <c r="H34" s="52">
        <v>711.15055292999989</v>
      </c>
      <c r="I34" s="53">
        <v>2.0913195274167629E-2</v>
      </c>
      <c r="J34" s="53">
        <v>7.2004474945069029E-3</v>
      </c>
      <c r="K34" s="53">
        <v>0.18321790937963445</v>
      </c>
    </row>
    <row r="35" spans="2:11" x14ac:dyDescent="0.3">
      <c r="B35" s="114" t="s">
        <v>40</v>
      </c>
      <c r="C35" s="115"/>
      <c r="D35" s="54">
        <v>23118.823143659898</v>
      </c>
      <c r="E35" s="54">
        <v>21548.677742310058</v>
      </c>
      <c r="F35" s="54">
        <v>20168.466782550069</v>
      </c>
      <c r="G35" s="54">
        <v>33743.851645470226</v>
      </c>
      <c r="H35" s="54">
        <v>34004.873172509724</v>
      </c>
      <c r="I35" s="55">
        <v>1</v>
      </c>
      <c r="J35" s="55">
        <v>0.34430164305886968</v>
      </c>
      <c r="K35" s="55">
        <v>7.7353803526023501E-3</v>
      </c>
    </row>
    <row r="36" spans="2:11" x14ac:dyDescent="0.3">
      <c r="B36" s="116" t="s">
        <v>41</v>
      </c>
      <c r="C36" s="92" t="s">
        <v>42</v>
      </c>
      <c r="D36" s="51">
        <v>257.72490871000019</v>
      </c>
      <c r="E36" s="51">
        <v>231.47197453999965</v>
      </c>
      <c r="F36" s="51">
        <v>299.98368475000007</v>
      </c>
      <c r="G36" s="51">
        <v>428.6439675499999</v>
      </c>
      <c r="H36" s="52">
        <v>849.70655794000209</v>
      </c>
      <c r="I36" s="53">
        <v>0.88198729715229474</v>
      </c>
      <c r="J36" s="53">
        <v>8.603336425708168E-3</v>
      </c>
      <c r="K36" s="53">
        <v>0.98231311360024365</v>
      </c>
    </row>
    <row r="37" spans="2:11" x14ac:dyDescent="0.3">
      <c r="B37" s="117"/>
      <c r="C37" s="92" t="s">
        <v>43</v>
      </c>
      <c r="D37" s="51">
        <v>140.11976756000001</v>
      </c>
      <c r="E37" s="51">
        <v>102.57490425000012</v>
      </c>
      <c r="F37" s="51">
        <v>116.75383612000007</v>
      </c>
      <c r="G37" s="51">
        <v>153.21000279999996</v>
      </c>
      <c r="H37" s="52">
        <v>112.69653912000004</v>
      </c>
      <c r="I37" s="53">
        <v>0.1169779319790599</v>
      </c>
      <c r="J37" s="53">
        <v>1.1410600883355816E-3</v>
      </c>
      <c r="K37" s="53">
        <v>-0.26443093100707082</v>
      </c>
    </row>
    <row r="38" spans="2:11" x14ac:dyDescent="0.3">
      <c r="B38" s="118"/>
      <c r="C38" s="92" t="s">
        <v>17</v>
      </c>
      <c r="D38" s="51">
        <v>0.84407836999999997</v>
      </c>
      <c r="E38" s="51">
        <v>0.45879097999999996</v>
      </c>
      <c r="F38" s="51">
        <v>0.21234729999999999</v>
      </c>
      <c r="G38" s="51">
        <v>1.4353672199999996</v>
      </c>
      <c r="H38" s="52">
        <v>0.9968982500000001</v>
      </c>
      <c r="I38" s="53">
        <v>1.0347708686454986E-3</v>
      </c>
      <c r="J38" s="53">
        <v>1.0093662272941204E-5</v>
      </c>
      <c r="K38" s="53">
        <v>-0.30547511737100952</v>
      </c>
    </row>
    <row r="39" spans="2:11" x14ac:dyDescent="0.3">
      <c r="B39" s="114" t="s">
        <v>44</v>
      </c>
      <c r="C39" s="115"/>
      <c r="D39" s="54">
        <v>398.68875464000018</v>
      </c>
      <c r="E39" s="54">
        <v>334.50566976999977</v>
      </c>
      <c r="F39" s="54">
        <v>416.94986817000012</v>
      </c>
      <c r="G39" s="54">
        <v>583.28933756999982</v>
      </c>
      <c r="H39" s="54">
        <v>963.39999531000205</v>
      </c>
      <c r="I39" s="55">
        <v>1</v>
      </c>
      <c r="J39" s="55">
        <v>9.7544901763166898E-3</v>
      </c>
      <c r="K39" s="55">
        <v>0.65166742002100397</v>
      </c>
    </row>
    <row r="40" spans="2:11" x14ac:dyDescent="0.3">
      <c r="B40" s="119" t="s">
        <v>45</v>
      </c>
      <c r="C40" s="92" t="s">
        <v>46</v>
      </c>
      <c r="D40" s="51">
        <v>2911.4425074900123</v>
      </c>
      <c r="E40" s="51">
        <v>2718.9428574099993</v>
      </c>
      <c r="F40" s="51">
        <v>2256.1838424399939</v>
      </c>
      <c r="G40" s="51">
        <v>3340.8323211900174</v>
      </c>
      <c r="H40" s="52">
        <v>2777.1101466299942</v>
      </c>
      <c r="I40" s="53">
        <v>0.20567477692100697</v>
      </c>
      <c r="J40" s="53">
        <v>2.8118428249664783E-2</v>
      </c>
      <c r="K40" s="53">
        <v>-0.16873704525201172</v>
      </c>
    </row>
    <row r="41" spans="2:11" x14ac:dyDescent="0.3">
      <c r="B41" s="120"/>
      <c r="C41" s="92" t="s">
        <v>47</v>
      </c>
      <c r="D41" s="51">
        <v>1626.511328139992</v>
      </c>
      <c r="E41" s="51">
        <v>1655.7375148200013</v>
      </c>
      <c r="F41" s="51">
        <v>1415.3919822800037</v>
      </c>
      <c r="G41" s="51">
        <v>2085.22455283</v>
      </c>
      <c r="H41" s="52">
        <v>1980.2247905800009</v>
      </c>
      <c r="I41" s="53">
        <v>0.14665687371104957</v>
      </c>
      <c r="J41" s="53">
        <v>2.0049910069177321E-2</v>
      </c>
      <c r="K41" s="53">
        <v>-5.0354175097112042E-2</v>
      </c>
    </row>
    <row r="42" spans="2:11" x14ac:dyDescent="0.3">
      <c r="B42" s="120"/>
      <c r="C42" s="92" t="s">
        <v>48</v>
      </c>
      <c r="D42" s="51">
        <v>1273.4721570700117</v>
      </c>
      <c r="E42" s="51">
        <v>1314.9419176999984</v>
      </c>
      <c r="F42" s="51">
        <v>1097.4917177800007</v>
      </c>
      <c r="G42" s="51">
        <v>1479.4150479100124</v>
      </c>
      <c r="H42" s="52">
        <v>1513.2160011999972</v>
      </c>
      <c r="I42" s="53">
        <v>0.11206986653294387</v>
      </c>
      <c r="J42" s="53">
        <v>1.5321414459422877E-2</v>
      </c>
      <c r="K42" s="53">
        <v>2.2847512155385941E-2</v>
      </c>
    </row>
    <row r="43" spans="2:11" x14ac:dyDescent="0.3">
      <c r="B43" s="120"/>
      <c r="C43" s="92" t="s">
        <v>49</v>
      </c>
      <c r="D43" s="51">
        <v>1357.1114897300026</v>
      </c>
      <c r="E43" s="51">
        <v>1286.8155995299985</v>
      </c>
      <c r="F43" s="51">
        <v>877.14813969000022</v>
      </c>
      <c r="G43" s="51">
        <v>1214.1144239899961</v>
      </c>
      <c r="H43" s="52">
        <v>1339.9160479700047</v>
      </c>
      <c r="I43" s="53">
        <v>9.9235147224365952E-2</v>
      </c>
      <c r="J43" s="53">
        <v>1.3566740700270375E-2</v>
      </c>
      <c r="K43" s="53">
        <v>0.10361595373077059</v>
      </c>
    </row>
    <row r="44" spans="2:11" x14ac:dyDescent="0.3">
      <c r="B44" s="120"/>
      <c r="C44" s="92" t="s">
        <v>53</v>
      </c>
      <c r="D44" s="51">
        <v>429.10349403999953</v>
      </c>
      <c r="E44" s="51">
        <v>381.59187459000009</v>
      </c>
      <c r="F44" s="51">
        <v>319.64873732999934</v>
      </c>
      <c r="G44" s="51">
        <v>486.67783530000077</v>
      </c>
      <c r="H44" s="52">
        <v>636.48344602999941</v>
      </c>
      <c r="I44" s="53">
        <v>4.7138422267835024E-2</v>
      </c>
      <c r="J44" s="53">
        <v>6.4444379820554542E-3</v>
      </c>
      <c r="K44" s="53">
        <v>0.30781268400615502</v>
      </c>
    </row>
    <row r="45" spans="2:11" x14ac:dyDescent="0.3">
      <c r="B45" s="120"/>
      <c r="C45" s="92" t="s">
        <v>52</v>
      </c>
      <c r="D45" s="51">
        <v>417.85659985999877</v>
      </c>
      <c r="E45" s="51">
        <v>409.29575038000075</v>
      </c>
      <c r="F45" s="51">
        <v>320.91124702999963</v>
      </c>
      <c r="G45" s="51">
        <v>631.71864899999957</v>
      </c>
      <c r="H45" s="52">
        <v>626.11977317999788</v>
      </c>
      <c r="I45" s="53">
        <v>4.6370881194934842E-2</v>
      </c>
      <c r="J45" s="53">
        <v>6.3395050928110744E-3</v>
      </c>
      <c r="K45" s="53">
        <v>-8.8629262866699587E-3</v>
      </c>
    </row>
    <row r="46" spans="2:11" x14ac:dyDescent="0.3">
      <c r="B46" s="120"/>
      <c r="C46" s="92" t="s">
        <v>50</v>
      </c>
      <c r="D46" s="51">
        <v>669.63525268999672</v>
      </c>
      <c r="E46" s="51">
        <v>596.15397494999866</v>
      </c>
      <c r="F46" s="51">
        <v>509.86215164999703</v>
      </c>
      <c r="G46" s="51">
        <v>621.11688519000313</v>
      </c>
      <c r="H46" s="52">
        <v>602.51565971000002</v>
      </c>
      <c r="I46" s="53">
        <v>4.4622743556875663E-2</v>
      </c>
      <c r="J46" s="53">
        <v>6.1005118458890934E-3</v>
      </c>
      <c r="K46" s="53">
        <v>-2.9948027373805641E-2</v>
      </c>
    </row>
    <row r="47" spans="2:11" x14ac:dyDescent="0.3">
      <c r="B47" s="120"/>
      <c r="C47" s="92" t="s">
        <v>283</v>
      </c>
      <c r="D47" s="51">
        <v>463.81047497000077</v>
      </c>
      <c r="E47" s="51">
        <v>414.18699195000085</v>
      </c>
      <c r="F47" s="51">
        <v>382.72293822999961</v>
      </c>
      <c r="G47" s="51">
        <v>557.42777790999889</v>
      </c>
      <c r="H47" s="52">
        <v>560.70107127999995</v>
      </c>
      <c r="I47" s="53">
        <v>4.1525925032115212E-2</v>
      </c>
      <c r="J47" s="53">
        <v>5.6771363071172528E-3</v>
      </c>
      <c r="K47" s="53">
        <v>5.8721389563214377E-3</v>
      </c>
    </row>
    <row r="48" spans="2:11" x14ac:dyDescent="0.3">
      <c r="B48" s="120"/>
      <c r="C48" s="92" t="s">
        <v>51</v>
      </c>
      <c r="D48" s="51">
        <v>455.39155794999982</v>
      </c>
      <c r="E48" s="51">
        <v>473.82335132999776</v>
      </c>
      <c r="F48" s="51">
        <v>381.2379681200004</v>
      </c>
      <c r="G48" s="51">
        <v>483.89608541000098</v>
      </c>
      <c r="H48" s="52">
        <v>560.4826446599991</v>
      </c>
      <c r="I48" s="53">
        <v>4.1509748199375321E-2</v>
      </c>
      <c r="J48" s="53">
        <v>5.6749247228018943E-3</v>
      </c>
      <c r="K48" s="53">
        <v>0.15827067331017353</v>
      </c>
    </row>
    <row r="49" spans="2:11" x14ac:dyDescent="0.3">
      <c r="B49" s="120"/>
      <c r="C49" s="92" t="s">
        <v>234</v>
      </c>
      <c r="D49" s="51">
        <v>316.94375787000001</v>
      </c>
      <c r="E49" s="51">
        <v>378.73697932000101</v>
      </c>
      <c r="F49" s="51">
        <v>445.57473815000071</v>
      </c>
      <c r="G49" s="51">
        <v>308.85578835999968</v>
      </c>
      <c r="H49" s="52">
        <v>387.41337341000019</v>
      </c>
      <c r="I49" s="53">
        <v>2.8692113364321956E-2</v>
      </c>
      <c r="J49" s="53">
        <v>3.9225866343143862E-3</v>
      </c>
      <c r="K49" s="53">
        <v>0.2543503732506851</v>
      </c>
    </row>
    <row r="50" spans="2:11" x14ac:dyDescent="0.3">
      <c r="B50" s="121"/>
      <c r="C50" s="50" t="s">
        <v>17</v>
      </c>
      <c r="D50" s="51">
        <v>1935.0521697499994</v>
      </c>
      <c r="E50" s="51">
        <v>1871.8758895199987</v>
      </c>
      <c r="F50" s="51">
        <v>1776.2186389000001</v>
      </c>
      <c r="G50" s="51">
        <v>2402.5379339799993</v>
      </c>
      <c r="H50" s="52">
        <v>2518.2512679800002</v>
      </c>
      <c r="I50" s="53">
        <v>0.1865035019951756</v>
      </c>
      <c r="J50" s="53">
        <v>2.5497464578151358E-2</v>
      </c>
      <c r="K50" s="53">
        <v>4.816295816329208E-2</v>
      </c>
    </row>
    <row r="51" spans="2:11" x14ac:dyDescent="0.3">
      <c r="B51" s="114" t="s">
        <v>54</v>
      </c>
      <c r="C51" s="115"/>
      <c r="D51" s="54">
        <v>11856.330789560014</v>
      </c>
      <c r="E51" s="54">
        <v>11502.102701499996</v>
      </c>
      <c r="F51" s="54">
        <v>9782.3921015999949</v>
      </c>
      <c r="G51" s="54">
        <v>13611.81730107003</v>
      </c>
      <c r="H51" s="54">
        <v>13502.434222629994</v>
      </c>
      <c r="I51" s="55">
        <v>1</v>
      </c>
      <c r="J51" s="55">
        <v>0.13671306064167588</v>
      </c>
      <c r="K51" s="55">
        <v>-8.0358908748677793E-3</v>
      </c>
    </row>
    <row r="52" spans="2:11" x14ac:dyDescent="0.3">
      <c r="B52" s="122" t="s">
        <v>208</v>
      </c>
      <c r="C52" s="123"/>
      <c r="D52" s="51">
        <v>832.6905546999958</v>
      </c>
      <c r="E52" s="51">
        <v>783.80233683999995</v>
      </c>
      <c r="F52" s="51">
        <v>642.1505115499989</v>
      </c>
      <c r="G52" s="51">
        <v>980.79505513999777</v>
      </c>
      <c r="H52" s="52">
        <v>1154.8277483399957</v>
      </c>
      <c r="I52" s="53"/>
      <c r="J52" s="53">
        <v>1.1692709135726793E-2</v>
      </c>
      <c r="K52" s="53">
        <v>0.17744042681287442</v>
      </c>
    </row>
    <row r="53" spans="2:11" ht="15" customHeight="1" x14ac:dyDescent="0.3">
      <c r="B53" s="111" t="s">
        <v>6</v>
      </c>
      <c r="C53" s="111"/>
      <c r="D53" s="56">
        <v>69203.876711589837</v>
      </c>
      <c r="E53" s="56">
        <v>64569.295972660133</v>
      </c>
      <c r="F53" s="56">
        <v>55860.147456290062</v>
      </c>
      <c r="G53" s="56">
        <v>87474.183508590315</v>
      </c>
      <c r="H53" s="56">
        <v>98764.771699609555</v>
      </c>
      <c r="I53" s="47"/>
      <c r="J53" s="47">
        <v>1</v>
      </c>
      <c r="K53" s="47">
        <v>0.12907337614543679</v>
      </c>
    </row>
    <row r="54" spans="2:11" ht="15" customHeight="1" x14ac:dyDescent="0.3">
      <c r="B54" s="112" t="s">
        <v>212</v>
      </c>
      <c r="C54" s="112"/>
      <c r="D54" s="112"/>
      <c r="E54" s="112"/>
      <c r="F54" s="112"/>
      <c r="G54" s="112"/>
      <c r="H54" s="112"/>
      <c r="I54" s="112"/>
      <c r="J54" s="112"/>
      <c r="K54" s="112"/>
    </row>
    <row r="55" spans="2:11" ht="22.5" customHeight="1" x14ac:dyDescent="0.3">
      <c r="B55" s="113" t="s">
        <v>213</v>
      </c>
      <c r="C55" s="113"/>
      <c r="D55" s="113"/>
      <c r="E55" s="113"/>
      <c r="F55" s="113"/>
      <c r="G55" s="113"/>
      <c r="H55" s="113"/>
      <c r="I55" s="113"/>
      <c r="J55" s="113"/>
      <c r="K55" s="113"/>
    </row>
    <row r="56" spans="2:11" x14ac:dyDescent="0.3">
      <c r="B56" s="110" t="s">
        <v>282</v>
      </c>
      <c r="C56" s="110"/>
      <c r="D56" s="110"/>
      <c r="E56" s="110"/>
      <c r="F56" s="110"/>
      <c r="G56" s="110"/>
      <c r="H56" s="110"/>
      <c r="I56" s="110"/>
      <c r="J56" s="110"/>
    </row>
  </sheetData>
  <mergeCells count="15">
    <mergeCell ref="B6:B10"/>
    <mergeCell ref="B23:C23"/>
    <mergeCell ref="B12:B22"/>
    <mergeCell ref="B35:C35"/>
    <mergeCell ref="B24:B34"/>
    <mergeCell ref="B56:J56"/>
    <mergeCell ref="B53:C53"/>
    <mergeCell ref="B54:K54"/>
    <mergeCell ref="B55:K55"/>
    <mergeCell ref="B11:C11"/>
    <mergeCell ref="B39:C39"/>
    <mergeCell ref="B36:B38"/>
    <mergeCell ref="B51:C51"/>
    <mergeCell ref="B40:B50"/>
    <mergeCell ref="B52:C52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workbookViewId="0">
      <selection activeCell="C33" sqref="C33"/>
    </sheetView>
  </sheetViews>
  <sheetFormatPr baseColWidth="10" defaultColWidth="11.44140625" defaultRowHeight="13.8" x14ac:dyDescent="0.3"/>
  <cols>
    <col min="1" max="1" width="3.6640625" style="9" customWidth="1"/>
    <col min="2" max="2" width="32.88671875" style="9" customWidth="1"/>
    <col min="3" max="7" width="11.44140625" style="9"/>
    <col min="8" max="8" width="15.33203125" style="9" customWidth="1"/>
    <col min="9" max="9" width="15" style="9" customWidth="1"/>
    <col min="10" max="16384" width="11.44140625" style="9"/>
  </cols>
  <sheetData>
    <row r="2" spans="2:10" ht="15" customHeight="1" x14ac:dyDescent="0.3">
      <c r="B2" s="124" t="s">
        <v>221</v>
      </c>
      <c r="C2" s="124"/>
      <c r="D2" s="124"/>
      <c r="E2" s="124"/>
      <c r="F2" s="124"/>
      <c r="G2" s="124"/>
      <c r="H2" s="124"/>
      <c r="I2" s="124"/>
      <c r="J2" s="124"/>
    </row>
    <row r="3" spans="2:10" ht="12.75" customHeight="1" x14ac:dyDescent="0.3">
      <c r="B3" s="125" t="s">
        <v>206</v>
      </c>
      <c r="C3" s="125"/>
      <c r="D3" s="125"/>
      <c r="E3" s="125"/>
      <c r="F3" s="125"/>
      <c r="G3" s="125"/>
      <c r="H3" s="125"/>
      <c r="I3" s="125"/>
      <c r="J3" s="125"/>
    </row>
    <row r="4" spans="2:10" ht="12.75" customHeight="1" x14ac:dyDescent="0.3">
      <c r="B4" s="21"/>
      <c r="C4" s="21"/>
      <c r="D4" s="21"/>
      <c r="E4" s="21"/>
      <c r="F4" s="21"/>
      <c r="G4" s="21"/>
      <c r="H4" s="21"/>
      <c r="I4" s="21"/>
      <c r="J4" s="21"/>
    </row>
    <row r="5" spans="2:10" ht="48" x14ac:dyDescent="0.3">
      <c r="B5" s="84" t="s">
        <v>56</v>
      </c>
      <c r="C5" s="27">
        <v>2018</v>
      </c>
      <c r="D5" s="27">
        <v>2019</v>
      </c>
      <c r="E5" s="27">
        <v>2020</v>
      </c>
      <c r="F5" s="27">
        <v>2021</v>
      </c>
      <c r="G5" s="37">
        <v>2022</v>
      </c>
      <c r="H5" s="68" t="s">
        <v>228</v>
      </c>
      <c r="I5" s="68" t="s">
        <v>227</v>
      </c>
      <c r="J5" s="68" t="s">
        <v>225</v>
      </c>
    </row>
    <row r="6" spans="2:10" x14ac:dyDescent="0.3">
      <c r="B6" s="94" t="s">
        <v>235</v>
      </c>
      <c r="C6" s="57">
        <v>3277.0070665399994</v>
      </c>
      <c r="D6" s="57">
        <v>3172.3585084899992</v>
      </c>
      <c r="E6" s="57">
        <v>2201.1925195800004</v>
      </c>
      <c r="F6" s="57">
        <v>3465.5349100900007</v>
      </c>
      <c r="G6" s="58">
        <v>7647.9271399000008</v>
      </c>
      <c r="H6" s="59">
        <v>0.34830171184971631</v>
      </c>
      <c r="I6" s="59">
        <v>7.7435780097805759E-2</v>
      </c>
      <c r="J6" s="60">
        <f>+IF(F6&lt;&gt;0,(G6/F6-1),"-")</f>
        <v>1.2068532963361154</v>
      </c>
    </row>
    <row r="7" spans="2:10" x14ac:dyDescent="0.3">
      <c r="B7" s="94" t="s">
        <v>236</v>
      </c>
      <c r="C7" s="57">
        <v>4307.1684528200003</v>
      </c>
      <c r="D7" s="57">
        <v>4210.2225103100009</v>
      </c>
      <c r="E7" s="57">
        <v>2322.4164918900001</v>
      </c>
      <c r="F7" s="57">
        <v>4254.5865639799995</v>
      </c>
      <c r="G7" s="58">
        <v>5113.5986969500009</v>
      </c>
      <c r="H7" s="59">
        <v>0.23288338752184456</v>
      </c>
      <c r="I7" s="59">
        <v>5.1775533025099373E-2</v>
      </c>
      <c r="J7" s="60">
        <f t="shared" ref="J7:J17" si="0">+IF(F7&lt;&gt;0,(G7/F7-1),"-")</f>
        <v>0.20190261028945411</v>
      </c>
    </row>
    <row r="8" spans="2:10" x14ac:dyDescent="0.3">
      <c r="B8" s="94" t="s">
        <v>58</v>
      </c>
      <c r="C8" s="57">
        <v>1164.0582533100003</v>
      </c>
      <c r="D8" s="57">
        <v>857.99086030000024</v>
      </c>
      <c r="E8" s="57">
        <v>680.17508223000016</v>
      </c>
      <c r="F8" s="57">
        <v>1331.7428638599999</v>
      </c>
      <c r="G8" s="58">
        <v>2232.2997125299989</v>
      </c>
      <c r="H8" s="59">
        <v>0.10166333923076502</v>
      </c>
      <c r="I8" s="59">
        <v>2.2602185728213958E-2</v>
      </c>
      <c r="J8" s="60">
        <f t="shared" si="0"/>
        <v>0.67622427204886493</v>
      </c>
    </row>
    <row r="9" spans="2:10" x14ac:dyDescent="0.3">
      <c r="B9" s="94" t="s">
        <v>61</v>
      </c>
      <c r="C9" s="57">
        <v>388.64424356000001</v>
      </c>
      <c r="D9" s="57">
        <v>192.94555966999997</v>
      </c>
      <c r="E9" s="57">
        <v>131.91017927000001</v>
      </c>
      <c r="F9" s="57">
        <v>646.41619959000002</v>
      </c>
      <c r="G9" s="58">
        <v>1863.083736529999</v>
      </c>
      <c r="H9" s="59">
        <v>8.4848514229078978E-2</v>
      </c>
      <c r="I9" s="59">
        <v>1.8863848973281621E-2</v>
      </c>
      <c r="J9" s="60">
        <f t="shared" si="0"/>
        <v>1.8821736486673601</v>
      </c>
    </row>
    <row r="10" spans="2:10" x14ac:dyDescent="0.3">
      <c r="B10" s="94" t="s">
        <v>57</v>
      </c>
      <c r="C10" s="57">
        <v>1119.3962106099998</v>
      </c>
      <c r="D10" s="57">
        <v>815.20088701999987</v>
      </c>
      <c r="E10" s="57">
        <v>693.44176776999996</v>
      </c>
      <c r="F10" s="57">
        <v>1501.0586219600002</v>
      </c>
      <c r="G10" s="58">
        <v>1340.9484139799999</v>
      </c>
      <c r="H10" s="59">
        <v>6.106944006497203E-2</v>
      </c>
      <c r="I10" s="59">
        <v>1.3577193481057976E-2</v>
      </c>
      <c r="J10" s="60">
        <f t="shared" si="0"/>
        <v>-0.10666486014446064</v>
      </c>
    </row>
    <row r="11" spans="2:10" x14ac:dyDescent="0.3">
      <c r="B11" s="94" t="s">
        <v>60</v>
      </c>
      <c r="C11" s="57">
        <v>85.101231220000003</v>
      </c>
      <c r="D11" s="57">
        <v>437.58165200000008</v>
      </c>
      <c r="E11" s="57">
        <v>268.88068703999994</v>
      </c>
      <c r="F11" s="57">
        <v>229.38659537999999</v>
      </c>
      <c r="G11" s="58">
        <v>983.42519619000007</v>
      </c>
      <c r="H11" s="59">
        <v>4.4787126373382113E-2</v>
      </c>
      <c r="I11" s="59">
        <v>9.9572466946653004E-3</v>
      </c>
      <c r="J11" s="60">
        <f t="shared" si="0"/>
        <v>3.2871955728749791</v>
      </c>
    </row>
    <row r="12" spans="2:10" x14ac:dyDescent="0.3">
      <c r="B12" s="94" t="s">
        <v>59</v>
      </c>
      <c r="C12" s="57">
        <v>531.02515024000002</v>
      </c>
      <c r="D12" s="57">
        <v>347.24578918000003</v>
      </c>
      <c r="E12" s="57">
        <v>362.11857150000009</v>
      </c>
      <c r="F12" s="57">
        <v>695.33817098000009</v>
      </c>
      <c r="G12" s="58">
        <v>902.44333441999993</v>
      </c>
      <c r="H12" s="59">
        <v>4.1099052393687142E-2</v>
      </c>
      <c r="I12" s="59">
        <v>9.1372998613309768E-3</v>
      </c>
      <c r="J12" s="60">
        <f t="shared" si="0"/>
        <v>0.29784811489366203</v>
      </c>
    </row>
    <row r="13" spans="2:10" x14ac:dyDescent="0.3">
      <c r="B13" s="94" t="s">
        <v>237</v>
      </c>
      <c r="C13" s="57">
        <v>231.18629638000002</v>
      </c>
      <c r="D13" s="57">
        <v>294.91951720999998</v>
      </c>
      <c r="E13" s="57">
        <v>104.46724382000001</v>
      </c>
      <c r="F13" s="57">
        <v>268.35991671999994</v>
      </c>
      <c r="G13" s="58">
        <v>617.80743251999991</v>
      </c>
      <c r="H13" s="59">
        <v>2.8136171070140145E-2</v>
      </c>
      <c r="I13" s="59">
        <v>6.2553420831927813E-3</v>
      </c>
      <c r="J13" s="60">
        <f t="shared" si="0"/>
        <v>1.30215987570381</v>
      </c>
    </row>
    <row r="14" spans="2:10" x14ac:dyDescent="0.3">
      <c r="B14" s="94" t="s">
        <v>238</v>
      </c>
      <c r="C14" s="57">
        <v>257.37989352999995</v>
      </c>
      <c r="D14" s="57">
        <v>255.80889677000008</v>
      </c>
      <c r="E14" s="57">
        <v>224.99669765000036</v>
      </c>
      <c r="F14" s="57">
        <v>351.98869554000015</v>
      </c>
      <c r="G14" s="58">
        <v>446.43223958999954</v>
      </c>
      <c r="H14" s="59">
        <v>2.0331406200626106E-2</v>
      </c>
      <c r="I14" s="59">
        <v>4.5201566517426512E-3</v>
      </c>
      <c r="J14" s="60">
        <f t="shared" si="0"/>
        <v>0.2683141397626696</v>
      </c>
    </row>
    <row r="15" spans="2:10" x14ac:dyDescent="0.3">
      <c r="B15" s="95" t="s">
        <v>239</v>
      </c>
      <c r="C15" s="57">
        <v>617.43281698999863</v>
      </c>
      <c r="D15" s="57">
        <v>261.08520297000001</v>
      </c>
      <c r="E15" s="57">
        <v>219.99793260999962</v>
      </c>
      <c r="F15" s="57">
        <v>528.20421308000027</v>
      </c>
      <c r="G15" s="58">
        <v>809.7991031499995</v>
      </c>
      <c r="H15" s="59">
        <v>3.6879851065787977E-2</v>
      </c>
      <c r="I15" s="59">
        <v>8.199270747203221E-3</v>
      </c>
      <c r="J15" s="60">
        <f t="shared" si="0"/>
        <v>0.53311746308874985</v>
      </c>
    </row>
    <row r="16" spans="2:10" x14ac:dyDescent="0.3">
      <c r="B16" s="96" t="s">
        <v>240</v>
      </c>
      <c r="C16" s="61">
        <v>11978.399615200015</v>
      </c>
      <c r="D16" s="61">
        <v>10845.359383919989</v>
      </c>
      <c r="E16" s="61">
        <v>7209.5971733600072</v>
      </c>
      <c r="F16" s="61">
        <v>13272.616751180072</v>
      </c>
      <c r="G16" s="61">
        <v>21957.765005759989</v>
      </c>
      <c r="H16" s="62">
        <v>1</v>
      </c>
      <c r="I16" s="62">
        <v>0.22232385734359353</v>
      </c>
      <c r="J16" s="63">
        <f t="shared" si="0"/>
        <v>0.65436593381691055</v>
      </c>
    </row>
    <row r="17" spans="2:10" x14ac:dyDescent="0.3">
      <c r="B17" s="64" t="s">
        <v>62</v>
      </c>
      <c r="C17" s="65">
        <v>69203.876711589503</v>
      </c>
      <c r="D17" s="65">
        <v>64569.295972658671</v>
      </c>
      <c r="E17" s="65">
        <v>55860.147456288592</v>
      </c>
      <c r="F17" s="65">
        <v>87474.183508590941</v>
      </c>
      <c r="G17" s="65">
        <v>98764.771662921688</v>
      </c>
      <c r="H17" s="66"/>
      <c r="I17" s="66">
        <v>1</v>
      </c>
      <c r="J17" s="67">
        <f t="shared" si="0"/>
        <v>0.12907337572601496</v>
      </c>
    </row>
    <row r="18" spans="2:10" x14ac:dyDescent="0.3">
      <c r="B18" s="126" t="s">
        <v>212</v>
      </c>
      <c r="C18" s="126"/>
      <c r="D18" s="126"/>
      <c r="E18" s="126"/>
      <c r="F18" s="126"/>
      <c r="G18" s="126"/>
      <c r="H18" s="126"/>
      <c r="I18" s="126"/>
      <c r="J18" s="126"/>
    </row>
    <row r="19" spans="2:10" x14ac:dyDescent="0.3">
      <c r="B19" s="22" t="s">
        <v>281</v>
      </c>
      <c r="C19" s="23"/>
      <c r="D19" s="23"/>
      <c r="E19" s="24"/>
      <c r="F19" s="24"/>
      <c r="G19" s="24"/>
      <c r="H19" s="24"/>
      <c r="I19" s="25"/>
      <c r="J19" s="25"/>
    </row>
  </sheetData>
  <mergeCells count="3">
    <mergeCell ref="B2:J2"/>
    <mergeCell ref="B3:J3"/>
    <mergeCell ref="B18:J18"/>
  </mergeCells>
  <pageMargins left="0.7" right="0.7" top="0.75" bottom="0.75" header="0.3" footer="0.3"/>
  <pageSetup paperSize="1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0"/>
  <sheetViews>
    <sheetView tabSelected="1" topLeftCell="A25" zoomScaleNormal="100" workbookViewId="0">
      <selection activeCell="B47" sqref="B47:B51"/>
    </sheetView>
  </sheetViews>
  <sheetFormatPr baseColWidth="10" defaultColWidth="11.44140625" defaultRowHeight="14.25" customHeight="1" x14ac:dyDescent="0.3"/>
  <cols>
    <col min="1" max="1" width="3.6640625" style="9" customWidth="1"/>
    <col min="2" max="2" width="11.88671875" style="9" customWidth="1"/>
    <col min="3" max="3" width="53.6640625" style="9" bestFit="1" customWidth="1"/>
    <col min="4" max="7" width="11.44140625" style="9"/>
    <col min="8" max="8" width="13.33203125" style="9" customWidth="1"/>
    <col min="9" max="9" width="16.88671875" style="9" customWidth="1"/>
    <col min="10" max="10" width="14.44140625" style="9" bestFit="1" customWidth="1"/>
    <col min="11" max="11" width="12.109375" style="9" customWidth="1"/>
    <col min="12" max="16384" width="11.44140625" style="9"/>
  </cols>
  <sheetData>
    <row r="2" spans="1:11" ht="14.25" customHeight="1" x14ac:dyDescent="0.3">
      <c r="B2" s="124" t="s">
        <v>222</v>
      </c>
      <c r="C2" s="124"/>
      <c r="D2" s="124"/>
      <c r="E2" s="124"/>
      <c r="F2" s="124"/>
      <c r="G2" s="124"/>
      <c r="H2" s="124"/>
      <c r="I2" s="124"/>
      <c r="J2" s="124"/>
      <c r="K2" s="124"/>
    </row>
    <row r="3" spans="1:11" ht="14.25" customHeight="1" x14ac:dyDescent="0.3">
      <c r="A3" s="10"/>
      <c r="B3" s="125" t="s">
        <v>206</v>
      </c>
      <c r="C3" s="125"/>
      <c r="D3" s="125"/>
      <c r="E3" s="125"/>
      <c r="F3" s="125"/>
      <c r="G3" s="125"/>
      <c r="H3" s="125"/>
      <c r="I3" s="125"/>
      <c r="J3" s="125"/>
      <c r="K3" s="125"/>
    </row>
    <row r="4" spans="1:11" ht="14.25" customHeight="1" x14ac:dyDescent="0.3">
      <c r="A4" s="10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47.25" customHeight="1" x14ac:dyDescent="0.3">
      <c r="B5" s="127" t="s">
        <v>91</v>
      </c>
      <c r="C5" s="127"/>
      <c r="D5" s="27">
        <v>2018</v>
      </c>
      <c r="E5" s="27">
        <v>2019</v>
      </c>
      <c r="F5" s="27">
        <v>2020</v>
      </c>
      <c r="G5" s="27">
        <v>2021</v>
      </c>
      <c r="H5" s="37">
        <v>2022</v>
      </c>
      <c r="I5" s="68" t="s">
        <v>229</v>
      </c>
      <c r="J5" s="68" t="s">
        <v>227</v>
      </c>
      <c r="K5" s="68" t="s">
        <v>225</v>
      </c>
    </row>
    <row r="6" spans="1:11" ht="13.8" x14ac:dyDescent="0.3">
      <c r="B6" s="128" t="s">
        <v>293</v>
      </c>
      <c r="C6" s="94" t="s">
        <v>241</v>
      </c>
      <c r="D6" s="97">
        <v>237.9056401600001</v>
      </c>
      <c r="E6" s="97">
        <v>439.8974216199997</v>
      </c>
      <c r="F6" s="97">
        <v>1104.0441752600002</v>
      </c>
      <c r="G6" s="57">
        <v>1071.3791389400026</v>
      </c>
      <c r="H6" s="58">
        <v>1239.7905818699951</v>
      </c>
      <c r="I6" s="60">
        <v>1.6141633892907441E-2</v>
      </c>
      <c r="J6" s="60">
        <v>1.2552963582008105E-2</v>
      </c>
      <c r="K6" s="60">
        <f>+IF(G6&lt;&gt;0,(H6/G6-1),"-")</f>
        <v>0.15719126573307629</v>
      </c>
    </row>
    <row r="7" spans="1:11" ht="14.25" customHeight="1" x14ac:dyDescent="0.3">
      <c r="B7" s="129"/>
      <c r="C7" s="94" t="s">
        <v>217</v>
      </c>
      <c r="D7" s="97">
        <v>484.17371796999987</v>
      </c>
      <c r="E7" s="97">
        <v>464.39105848999998</v>
      </c>
      <c r="F7" s="97">
        <v>325.67355734000046</v>
      </c>
      <c r="G7" s="57">
        <v>641.82648250000011</v>
      </c>
      <c r="H7" s="58">
        <v>689.58531091999987</v>
      </c>
      <c r="I7" s="60">
        <v>8.9781563028235607E-3</v>
      </c>
      <c r="J7" s="60">
        <v>6.9820979617460921E-3</v>
      </c>
      <c r="K7" s="60">
        <f t="shared" ref="K7:K58" si="0">+IF(G7&lt;&gt;0,(H7/G7-1),"-")</f>
        <v>7.4410809965292701E-2</v>
      </c>
    </row>
    <row r="8" spans="1:11" ht="14.25" customHeight="1" x14ac:dyDescent="0.3">
      <c r="B8" s="129"/>
      <c r="C8" s="94" t="s">
        <v>63</v>
      </c>
      <c r="D8" s="97">
        <v>541.29671943000005</v>
      </c>
      <c r="E8" s="97">
        <v>383.67013143999992</v>
      </c>
      <c r="F8" s="97">
        <v>999.10753663000014</v>
      </c>
      <c r="G8" s="57">
        <v>709.91504498999961</v>
      </c>
      <c r="H8" s="58">
        <v>614.62992045000101</v>
      </c>
      <c r="I8" s="60">
        <v>8.0022636892164052E-3</v>
      </c>
      <c r="J8" s="60">
        <v>6.2231695583492052E-3</v>
      </c>
      <c r="K8" s="60">
        <f t="shared" si="0"/>
        <v>-0.13422046090224904</v>
      </c>
    </row>
    <row r="9" spans="1:11" ht="14.25" customHeight="1" x14ac:dyDescent="0.3">
      <c r="B9" s="129"/>
      <c r="C9" s="94" t="s">
        <v>242</v>
      </c>
      <c r="D9" s="97">
        <v>448.66839818000045</v>
      </c>
      <c r="E9" s="97">
        <v>375.39375338999912</v>
      </c>
      <c r="F9" s="97">
        <v>330.05022532999959</v>
      </c>
      <c r="G9" s="57">
        <v>414.19308339999964</v>
      </c>
      <c r="H9" s="58">
        <v>489.51604772999855</v>
      </c>
      <c r="I9" s="60">
        <v>6.3733254169769174E-3</v>
      </c>
      <c r="J9" s="60">
        <v>4.9563831261686155E-3</v>
      </c>
      <c r="K9" s="60">
        <f t="shared" si="0"/>
        <v>0.18185471305240775</v>
      </c>
    </row>
    <row r="10" spans="1:11" ht="14.25" customHeight="1" x14ac:dyDescent="0.3">
      <c r="B10" s="129"/>
      <c r="C10" s="94" t="s">
        <v>65</v>
      </c>
      <c r="D10" s="97">
        <v>331.30684219000022</v>
      </c>
      <c r="E10" s="97">
        <v>352.90333131999932</v>
      </c>
      <c r="F10" s="97">
        <v>322.30496572000004</v>
      </c>
      <c r="G10" s="57">
        <v>380.4111337700005</v>
      </c>
      <c r="H10" s="58">
        <v>442.94593021000065</v>
      </c>
      <c r="I10" s="60">
        <v>5.7669989951197251E-3</v>
      </c>
      <c r="J10" s="60">
        <v>4.4848575332280555E-3</v>
      </c>
      <c r="K10" s="60">
        <f t="shared" si="0"/>
        <v>0.16438739797192459</v>
      </c>
    </row>
    <row r="11" spans="1:11" ht="14.25" customHeight="1" x14ac:dyDescent="0.3">
      <c r="B11" s="129"/>
      <c r="C11" s="83" t="s">
        <v>64</v>
      </c>
      <c r="D11" s="97">
        <v>365.8697856800012</v>
      </c>
      <c r="E11" s="97">
        <v>361.16543615000006</v>
      </c>
      <c r="F11" s="97">
        <v>322.62863154000001</v>
      </c>
      <c r="G11" s="57">
        <v>406.1294870199996</v>
      </c>
      <c r="H11" s="58">
        <v>432.95580577999925</v>
      </c>
      <c r="I11" s="60">
        <v>5.6369311163571309E-3</v>
      </c>
      <c r="J11" s="60">
        <v>4.3837068469884605E-3</v>
      </c>
      <c r="K11" s="60">
        <f t="shared" si="0"/>
        <v>6.6053610036639787E-2</v>
      </c>
    </row>
    <row r="12" spans="1:11" ht="14.25" customHeight="1" x14ac:dyDescent="0.3">
      <c r="B12" s="129"/>
      <c r="C12" s="94" t="s">
        <v>243</v>
      </c>
      <c r="D12" s="97">
        <v>192.83288856999997</v>
      </c>
      <c r="E12" s="97">
        <v>203.84376872000007</v>
      </c>
      <c r="F12" s="97">
        <v>189.28477354000009</v>
      </c>
      <c r="G12" s="57">
        <v>431.54119673000002</v>
      </c>
      <c r="H12" s="58">
        <v>259.93550533999991</v>
      </c>
      <c r="I12" s="60">
        <v>3.3842681371539386E-3</v>
      </c>
      <c r="J12" s="60">
        <v>2.631864590616843E-3</v>
      </c>
      <c r="K12" s="60">
        <f t="shared" si="0"/>
        <v>-0.39765772698027646</v>
      </c>
    </row>
    <row r="13" spans="1:11" ht="14.25" customHeight="1" x14ac:dyDescent="0.3">
      <c r="B13" s="129"/>
      <c r="C13" s="83" t="s">
        <v>244</v>
      </c>
      <c r="D13" s="97">
        <v>9003.5017624000229</v>
      </c>
      <c r="E13" s="97">
        <v>9126.7502931098952</v>
      </c>
      <c r="F13" s="97">
        <v>8289.3489736099946</v>
      </c>
      <c r="G13" s="57">
        <v>11151.325147360169</v>
      </c>
      <c r="H13" s="58">
        <v>11027.036260979972</v>
      </c>
      <c r="I13" s="60">
        <v>0.14356810323569488</v>
      </c>
      <c r="J13" s="60">
        <v>0.11164948873283133</v>
      </c>
      <c r="K13" s="60">
        <f t="shared" si="0"/>
        <v>-1.1145660693932746E-2</v>
      </c>
    </row>
    <row r="14" spans="1:11" ht="14.25" customHeight="1" x14ac:dyDescent="0.3">
      <c r="B14" s="130"/>
      <c r="C14" s="98" t="s">
        <v>294</v>
      </c>
      <c r="D14" s="99">
        <v>11605.555754579882</v>
      </c>
      <c r="E14" s="99">
        <v>11708.015194240101</v>
      </c>
      <c r="F14" s="99">
        <v>11882.44283896991</v>
      </c>
      <c r="G14" s="61">
        <v>15206.720714710049</v>
      </c>
      <c r="H14" s="61">
        <v>15196.395363280135</v>
      </c>
      <c r="I14" s="63">
        <v>0.19785168078625218</v>
      </c>
      <c r="J14" s="63">
        <v>0.15386453193193841</v>
      </c>
      <c r="K14" s="63">
        <f t="shared" si="0"/>
        <v>-6.7899921512504235E-4</v>
      </c>
    </row>
    <row r="15" spans="1:11" ht="14.25" customHeight="1" x14ac:dyDescent="0.3">
      <c r="B15" s="131" t="s">
        <v>66</v>
      </c>
      <c r="C15" s="94" t="s">
        <v>67</v>
      </c>
      <c r="D15" s="97">
        <v>4845.5520665000004</v>
      </c>
      <c r="E15" s="97">
        <v>3758.1476591900014</v>
      </c>
      <c r="F15" s="97">
        <v>1923.7200848300004</v>
      </c>
      <c r="G15" s="57">
        <v>4050.7382355000032</v>
      </c>
      <c r="H15" s="58">
        <v>5431.1933777799959</v>
      </c>
      <c r="I15" s="60">
        <v>7.0712212520179452E-2</v>
      </c>
      <c r="J15" s="60">
        <v>5.4991200671392904E-2</v>
      </c>
      <c r="K15" s="60">
        <f t="shared" si="0"/>
        <v>0.34079100204054447</v>
      </c>
    </row>
    <row r="16" spans="1:11" ht="14.25" customHeight="1" x14ac:dyDescent="0.3">
      <c r="B16" s="132"/>
      <c r="C16" s="94" t="s">
        <v>68</v>
      </c>
      <c r="D16" s="97">
        <v>2553.8405409000006</v>
      </c>
      <c r="E16" s="97">
        <v>1996.3432150199992</v>
      </c>
      <c r="F16" s="97">
        <v>1267.6686238499997</v>
      </c>
      <c r="G16" s="57">
        <v>3048.5638854399986</v>
      </c>
      <c r="H16" s="58">
        <v>3504.8801484499991</v>
      </c>
      <c r="I16" s="60">
        <v>4.5632297117039561E-2</v>
      </c>
      <c r="J16" s="60">
        <v>3.5487148802530184E-2</v>
      </c>
      <c r="K16" s="60">
        <f t="shared" si="0"/>
        <v>0.14968236853732209</v>
      </c>
    </row>
    <row r="17" spans="2:11" ht="14.25" customHeight="1" x14ac:dyDescent="0.3">
      <c r="B17" s="132"/>
      <c r="C17" s="83" t="s">
        <v>70</v>
      </c>
      <c r="D17" s="97">
        <v>587.06602859000088</v>
      </c>
      <c r="E17" s="97">
        <v>587.06916718000332</v>
      </c>
      <c r="F17" s="97">
        <v>430.94821570000107</v>
      </c>
      <c r="G17" s="57">
        <v>706.62316987000077</v>
      </c>
      <c r="H17" s="58">
        <v>838.61000116999696</v>
      </c>
      <c r="I17" s="60">
        <v>1.0918404943356974E-2</v>
      </c>
      <c r="J17" s="60">
        <v>8.4909830403104448E-3</v>
      </c>
      <c r="K17" s="60">
        <f t="shared" si="0"/>
        <v>0.18678531490027162</v>
      </c>
    </row>
    <row r="18" spans="2:11" ht="14.25" customHeight="1" x14ac:dyDescent="0.3">
      <c r="B18" s="132"/>
      <c r="C18" s="94" t="s">
        <v>71</v>
      </c>
      <c r="D18" s="97">
        <v>497.74141052000004</v>
      </c>
      <c r="E18" s="97">
        <v>332.5857087899999</v>
      </c>
      <c r="F18" s="97">
        <v>261.21738696000006</v>
      </c>
      <c r="G18" s="57">
        <v>629.35649559000001</v>
      </c>
      <c r="H18" s="58">
        <v>824.69594530000018</v>
      </c>
      <c r="I18" s="60">
        <v>1.073724886820742E-2</v>
      </c>
      <c r="J18" s="60">
        <v>8.3501022825693671E-3</v>
      </c>
      <c r="K18" s="60">
        <f t="shared" si="0"/>
        <v>0.31037965140389345</v>
      </c>
    </row>
    <row r="19" spans="2:11" ht="14.25" customHeight="1" x14ac:dyDescent="0.3">
      <c r="B19" s="132"/>
      <c r="C19" s="83" t="s">
        <v>69</v>
      </c>
      <c r="D19" s="97">
        <v>599.50899808999952</v>
      </c>
      <c r="E19" s="97">
        <v>649.00504780000085</v>
      </c>
      <c r="F19" s="97">
        <v>579.96328950000054</v>
      </c>
      <c r="G19" s="57">
        <v>804.39039885</v>
      </c>
      <c r="H19" s="58">
        <v>811.70463653999923</v>
      </c>
      <c r="I19" s="60">
        <v>1.0568106633333076E-2</v>
      </c>
      <c r="J19" s="60">
        <v>8.2185644017920036E-3</v>
      </c>
      <c r="K19" s="60">
        <f t="shared" si="0"/>
        <v>9.0928953160753778E-3</v>
      </c>
    </row>
    <row r="20" spans="2:11" ht="14.25" customHeight="1" x14ac:dyDescent="0.3">
      <c r="B20" s="132"/>
      <c r="C20" s="83" t="s">
        <v>92</v>
      </c>
      <c r="D20" s="97">
        <v>905.05419346999997</v>
      </c>
      <c r="E20" s="97">
        <v>925.71538729000235</v>
      </c>
      <c r="F20" s="97">
        <v>773.56604912000012</v>
      </c>
      <c r="G20" s="57">
        <v>1121.0516141400001</v>
      </c>
      <c r="H20" s="58">
        <v>1080.4491388499991</v>
      </c>
      <c r="I20" s="60">
        <v>1.4067064788408429E-2</v>
      </c>
      <c r="J20" s="60">
        <v>1.0939620683147166E-2</v>
      </c>
      <c r="K20" s="60">
        <f t="shared" si="0"/>
        <v>-3.6218203317202824E-2</v>
      </c>
    </row>
    <row r="21" spans="2:11" ht="14.25" customHeight="1" x14ac:dyDescent="0.3">
      <c r="B21" s="133"/>
      <c r="C21" s="98" t="s">
        <v>72</v>
      </c>
      <c r="D21" s="99">
        <v>9988.7632380699833</v>
      </c>
      <c r="E21" s="99">
        <v>8248.866185269977</v>
      </c>
      <c r="F21" s="99">
        <v>5237.08364996001</v>
      </c>
      <c r="G21" s="61">
        <v>10360.723799389976</v>
      </c>
      <c r="H21" s="61">
        <v>12491.533248090047</v>
      </c>
      <c r="I21" s="63">
        <v>0.16263533487052564</v>
      </c>
      <c r="J21" s="63">
        <v>0.12647761988174264</v>
      </c>
      <c r="K21" s="63">
        <f t="shared" si="0"/>
        <v>0.20566221916132243</v>
      </c>
    </row>
    <row r="22" spans="2:11" ht="14.25" customHeight="1" x14ac:dyDescent="0.3">
      <c r="B22" s="131" t="s">
        <v>73</v>
      </c>
      <c r="C22" s="83" t="s">
        <v>74</v>
      </c>
      <c r="D22" s="97">
        <v>786.61220596999999</v>
      </c>
      <c r="E22" s="97">
        <v>845.85138432000008</v>
      </c>
      <c r="F22" s="97">
        <v>990.03732230999992</v>
      </c>
      <c r="G22" s="57">
        <v>1248.2282095099999</v>
      </c>
      <c r="H22" s="58">
        <v>1460.5736395399999</v>
      </c>
      <c r="I22" s="60">
        <v>1.9016151040223205E-2</v>
      </c>
      <c r="J22" s="60">
        <v>1.4788406989132313E-2</v>
      </c>
      <c r="K22" s="60">
        <f t="shared" si="0"/>
        <v>0.17011747404215249</v>
      </c>
    </row>
    <row r="23" spans="2:11" ht="14.25" customHeight="1" x14ac:dyDescent="0.3">
      <c r="B23" s="132"/>
      <c r="C23" s="83" t="s">
        <v>245</v>
      </c>
      <c r="D23" s="97">
        <v>1098.1440170899996</v>
      </c>
      <c r="E23" s="97">
        <v>1061.989573900001</v>
      </c>
      <c r="F23" s="97">
        <v>1061.8972212200008</v>
      </c>
      <c r="G23" s="57">
        <v>1685.3644009500006</v>
      </c>
      <c r="H23" s="58">
        <v>1454.7705238500009</v>
      </c>
      <c r="I23" s="60">
        <v>1.8940596531037579E-2</v>
      </c>
      <c r="J23" s="60">
        <v>1.4729650049868537E-2</v>
      </c>
      <c r="K23" s="60">
        <f t="shared" si="0"/>
        <v>-0.13682137641569936</v>
      </c>
    </row>
    <row r="24" spans="2:11" ht="14.25" customHeight="1" x14ac:dyDescent="0.3">
      <c r="B24" s="132"/>
      <c r="C24" s="83" t="s">
        <v>246</v>
      </c>
      <c r="D24" s="97">
        <v>318.5434290200003</v>
      </c>
      <c r="E24" s="97">
        <v>282.29985988000004</v>
      </c>
      <c r="F24" s="97">
        <v>332.58695719000019</v>
      </c>
      <c r="G24" s="57">
        <v>438.26339498999943</v>
      </c>
      <c r="H24" s="58">
        <v>403.96646031000017</v>
      </c>
      <c r="I24" s="60">
        <v>5.2595001145294296E-3</v>
      </c>
      <c r="J24" s="60">
        <v>4.0901877613681529E-3</v>
      </c>
      <c r="K24" s="60">
        <f t="shared" si="0"/>
        <v>-7.8256443663933806E-2</v>
      </c>
    </row>
    <row r="25" spans="2:11" ht="14.25" customHeight="1" x14ac:dyDescent="0.3">
      <c r="B25" s="132"/>
      <c r="C25" s="83" t="s">
        <v>247</v>
      </c>
      <c r="D25" s="97">
        <v>199.39705248999999</v>
      </c>
      <c r="E25" s="97">
        <v>208.24240574000012</v>
      </c>
      <c r="F25" s="97">
        <v>153.29996606999995</v>
      </c>
      <c r="G25" s="57">
        <v>277.74004925999981</v>
      </c>
      <c r="H25" s="58">
        <v>375.49000181000008</v>
      </c>
      <c r="I25" s="60">
        <v>4.8887467192420854E-3</v>
      </c>
      <c r="J25" s="60">
        <v>3.8018616910443261E-3</v>
      </c>
      <c r="K25" s="60">
        <f t="shared" si="0"/>
        <v>0.35194763164491971</v>
      </c>
    </row>
    <row r="26" spans="2:11" ht="14.25" customHeight="1" x14ac:dyDescent="0.3">
      <c r="B26" s="132"/>
      <c r="C26" s="83" t="s">
        <v>248</v>
      </c>
      <c r="D26" s="97">
        <v>184.07985591999994</v>
      </c>
      <c r="E26" s="97">
        <v>254.63535210999987</v>
      </c>
      <c r="F26" s="97">
        <v>274.85021838999995</v>
      </c>
      <c r="G26" s="57">
        <v>399.62747013999984</v>
      </c>
      <c r="H26" s="58">
        <v>250.007565</v>
      </c>
      <c r="I26" s="60">
        <v>3.2550098732000432E-3</v>
      </c>
      <c r="J26" s="60">
        <v>2.5313435224987146E-3</v>
      </c>
      <c r="K26" s="60">
        <f t="shared" si="0"/>
        <v>-0.37439844935480571</v>
      </c>
    </row>
    <row r="27" spans="2:11" ht="14.25" customHeight="1" x14ac:dyDescent="0.3">
      <c r="B27" s="132"/>
      <c r="C27" s="83" t="s">
        <v>249</v>
      </c>
      <c r="D27" s="97">
        <v>178.31642665999999</v>
      </c>
      <c r="E27" s="97">
        <v>168.98297129999989</v>
      </c>
      <c r="F27" s="97">
        <v>199.91775587000006</v>
      </c>
      <c r="G27" s="57">
        <v>216.19807901000007</v>
      </c>
      <c r="H27" s="58">
        <v>217.60368432000016</v>
      </c>
      <c r="I27" s="60">
        <v>2.833122833328287E-3</v>
      </c>
      <c r="J27" s="60">
        <v>2.2032520366945195E-3</v>
      </c>
      <c r="K27" s="60">
        <f t="shared" si="0"/>
        <v>6.5014699318168834E-3</v>
      </c>
    </row>
    <row r="28" spans="2:11" ht="14.25" customHeight="1" x14ac:dyDescent="0.3">
      <c r="B28" s="132"/>
      <c r="C28" s="83" t="s">
        <v>250</v>
      </c>
      <c r="D28" s="97">
        <v>97.247885670000031</v>
      </c>
      <c r="E28" s="97">
        <v>86.984931770000117</v>
      </c>
      <c r="F28" s="97">
        <v>168.95326737000022</v>
      </c>
      <c r="G28" s="57">
        <v>131.92049968000006</v>
      </c>
      <c r="H28" s="58">
        <v>131.87957739000001</v>
      </c>
      <c r="I28" s="60">
        <v>1.7170253487245443E-3</v>
      </c>
      <c r="J28" s="60">
        <v>1.3352896500393675E-3</v>
      </c>
      <c r="K28" s="60">
        <f t="shared" si="0"/>
        <v>-3.1020417675275969E-4</v>
      </c>
    </row>
    <row r="29" spans="2:11" ht="14.25" customHeight="1" x14ac:dyDescent="0.3">
      <c r="B29" s="132"/>
      <c r="C29" s="83" t="s">
        <v>251</v>
      </c>
      <c r="D29" s="97">
        <v>87.743065690000009</v>
      </c>
      <c r="E29" s="97">
        <v>88.491302779999998</v>
      </c>
      <c r="F29" s="97">
        <v>97.324526039999995</v>
      </c>
      <c r="G29" s="57">
        <v>112.541657</v>
      </c>
      <c r="H29" s="58">
        <v>123.20935060999999</v>
      </c>
      <c r="I29" s="60">
        <v>1.6041420694854402E-3</v>
      </c>
      <c r="J29" s="60">
        <v>1.2475030168702956E-3</v>
      </c>
      <c r="K29" s="60">
        <f t="shared" si="0"/>
        <v>9.4788844365424563E-2</v>
      </c>
    </row>
    <row r="30" spans="2:11" ht="14.25" customHeight="1" x14ac:dyDescent="0.3">
      <c r="B30" s="132"/>
      <c r="C30" s="83" t="s">
        <v>252</v>
      </c>
      <c r="D30" s="97">
        <v>41.845538820000002</v>
      </c>
      <c r="E30" s="97">
        <v>28.502360789999997</v>
      </c>
      <c r="F30" s="97">
        <v>44.775844189999987</v>
      </c>
      <c r="G30" s="57">
        <v>126.45350957000001</v>
      </c>
      <c r="H30" s="58">
        <v>68.524024879999999</v>
      </c>
      <c r="I30" s="60">
        <v>8.9215851342660526E-4</v>
      </c>
      <c r="J30" s="60">
        <v>6.9381039135967242E-4</v>
      </c>
      <c r="K30" s="60">
        <f t="shared" si="0"/>
        <v>-0.45810895155845699</v>
      </c>
    </row>
    <row r="31" spans="2:11" ht="14.25" customHeight="1" x14ac:dyDescent="0.3">
      <c r="B31" s="132"/>
      <c r="C31" s="83" t="s">
        <v>93</v>
      </c>
      <c r="D31" s="97">
        <v>2140.3450380199911</v>
      </c>
      <c r="E31" s="97">
        <v>2091.0595470300059</v>
      </c>
      <c r="F31" s="97">
        <v>2185.9411936799979</v>
      </c>
      <c r="G31" s="57">
        <v>3024.5495458799974</v>
      </c>
      <c r="H31" s="58">
        <v>3385.1697861299904</v>
      </c>
      <c r="I31" s="60">
        <v>4.4073710634762578E-2</v>
      </c>
      <c r="J31" s="60">
        <v>3.4275073278996614E-2</v>
      </c>
      <c r="K31" s="60">
        <f t="shared" si="0"/>
        <v>0.11923105731272465</v>
      </c>
    </row>
    <row r="32" spans="2:11" ht="14.25" customHeight="1" x14ac:dyDescent="0.3">
      <c r="B32" s="133"/>
      <c r="C32" s="98" t="s">
        <v>75</v>
      </c>
      <c r="D32" s="99">
        <v>5132.27451535001</v>
      </c>
      <c r="E32" s="99">
        <v>5117.0396896199954</v>
      </c>
      <c r="F32" s="99">
        <v>5509.5842723299984</v>
      </c>
      <c r="G32" s="61">
        <v>7660.8868159899885</v>
      </c>
      <c r="H32" s="61">
        <v>7871.1946138399708</v>
      </c>
      <c r="I32" s="63">
        <v>0.10248016367795953</v>
      </c>
      <c r="J32" s="63">
        <v>7.9696378387872302E-2</v>
      </c>
      <c r="K32" s="63">
        <f t="shared" si="0"/>
        <v>2.7452147891158241E-2</v>
      </c>
    </row>
    <row r="33" spans="2:11" ht="14.25" customHeight="1" x14ac:dyDescent="0.3">
      <c r="B33" s="131" t="s">
        <v>291</v>
      </c>
      <c r="C33" s="83" t="s">
        <v>86</v>
      </c>
      <c r="D33" s="97">
        <v>1034.4044168800008</v>
      </c>
      <c r="E33" s="97">
        <v>1073.3413522899978</v>
      </c>
      <c r="F33" s="97">
        <v>1119.0215658399964</v>
      </c>
      <c r="G33" s="57">
        <v>1316.6572686399977</v>
      </c>
      <c r="H33" s="58">
        <v>1322.8095526600021</v>
      </c>
      <c r="I33" s="60">
        <v>1.7222511463889659E-2</v>
      </c>
      <c r="J33" s="60">
        <v>1.3393536282093377E-2</v>
      </c>
      <c r="K33" s="60">
        <f t="shared" si="0"/>
        <v>4.6726541268853339E-3</v>
      </c>
    </row>
    <row r="34" spans="2:11" ht="14.25" customHeight="1" x14ac:dyDescent="0.3">
      <c r="B34" s="132"/>
      <c r="C34" s="83" t="s">
        <v>87</v>
      </c>
      <c r="D34" s="97">
        <v>449.09079284999984</v>
      </c>
      <c r="E34" s="97">
        <v>443.53335402999977</v>
      </c>
      <c r="F34" s="97">
        <v>394.18407858999967</v>
      </c>
      <c r="G34" s="57">
        <v>652.02389562000076</v>
      </c>
      <c r="H34" s="58">
        <v>802.05717317000006</v>
      </c>
      <c r="I34" s="60">
        <v>1.0442500080104644E-2</v>
      </c>
      <c r="J34" s="60">
        <v>8.1208831819849503E-3</v>
      </c>
      <c r="K34" s="60">
        <f t="shared" si="0"/>
        <v>0.23010395563391839</v>
      </c>
    </row>
    <row r="35" spans="2:11" ht="14.25" customHeight="1" x14ac:dyDescent="0.3">
      <c r="B35" s="132"/>
      <c r="C35" s="83" t="s">
        <v>253</v>
      </c>
      <c r="D35" s="97">
        <v>291.78823277000004</v>
      </c>
      <c r="E35" s="97">
        <v>283.26544106999995</v>
      </c>
      <c r="F35" s="97">
        <v>352.84315542999991</v>
      </c>
      <c r="G35" s="57">
        <v>701.40644402999988</v>
      </c>
      <c r="H35" s="58">
        <v>524.07766272000015</v>
      </c>
      <c r="I35" s="60">
        <v>6.8233053926876281E-3</v>
      </c>
      <c r="J35" s="60">
        <v>5.3063218179519424E-3</v>
      </c>
      <c r="K35" s="60">
        <f t="shared" si="0"/>
        <v>-0.25281886532313524</v>
      </c>
    </row>
    <row r="36" spans="2:11" ht="14.25" customHeight="1" x14ac:dyDescent="0.3">
      <c r="B36" s="132"/>
      <c r="C36" s="83" t="s">
        <v>254</v>
      </c>
      <c r="D36" s="97">
        <v>328.16940985999997</v>
      </c>
      <c r="E36" s="97">
        <v>281.56898002999981</v>
      </c>
      <c r="F36" s="97">
        <v>262.76785943999988</v>
      </c>
      <c r="G36" s="57">
        <v>438.12214503999974</v>
      </c>
      <c r="H36" s="58">
        <v>499.0814848900003</v>
      </c>
      <c r="I36" s="60">
        <v>6.4978640180279705E-3</v>
      </c>
      <c r="J36" s="60">
        <v>5.0532338250458232E-3</v>
      </c>
      <c r="K36" s="60">
        <f t="shared" si="0"/>
        <v>0.13913777365541535</v>
      </c>
    </row>
    <row r="37" spans="2:11" ht="14.25" customHeight="1" x14ac:dyDescent="0.3">
      <c r="B37" s="132"/>
      <c r="C37" s="83" t="s">
        <v>88</v>
      </c>
      <c r="D37" s="97">
        <v>471.16043439000009</v>
      </c>
      <c r="E37" s="97">
        <v>351.37195241999979</v>
      </c>
      <c r="F37" s="97">
        <v>309.26691389000007</v>
      </c>
      <c r="G37" s="57">
        <v>560.85014627999976</v>
      </c>
      <c r="H37" s="58">
        <v>495.46242478999966</v>
      </c>
      <c r="I37" s="60">
        <v>6.4507451384164423E-3</v>
      </c>
      <c r="J37" s="60">
        <v>5.0165905965032379E-3</v>
      </c>
      <c r="K37" s="60">
        <f t="shared" si="0"/>
        <v>-0.11658679582006537</v>
      </c>
    </row>
    <row r="38" spans="2:11" ht="14.25" customHeight="1" x14ac:dyDescent="0.3">
      <c r="B38" s="132"/>
      <c r="C38" s="83" t="s">
        <v>255</v>
      </c>
      <c r="D38" s="97">
        <v>336.34246680999985</v>
      </c>
      <c r="E38" s="97">
        <v>354.80789742000019</v>
      </c>
      <c r="F38" s="97">
        <v>300.85385611000009</v>
      </c>
      <c r="G38" s="57">
        <v>521.41549085999964</v>
      </c>
      <c r="H38" s="58">
        <v>465.75731105000057</v>
      </c>
      <c r="I38" s="60">
        <v>6.063995087440076E-3</v>
      </c>
      <c r="J38" s="60">
        <v>4.7158243086877702E-3</v>
      </c>
      <c r="K38" s="60">
        <f t="shared" si="0"/>
        <v>-0.10674439249627765</v>
      </c>
    </row>
    <row r="39" spans="2:11" ht="14.25" customHeight="1" x14ac:dyDescent="0.3">
      <c r="B39" s="132"/>
      <c r="C39" s="83" t="s">
        <v>256</v>
      </c>
      <c r="D39" s="97">
        <v>190.24923192000003</v>
      </c>
      <c r="E39" s="97">
        <v>177.81392440000002</v>
      </c>
      <c r="F39" s="97">
        <v>285.49121954000003</v>
      </c>
      <c r="G39" s="57">
        <v>426.58555884000009</v>
      </c>
      <c r="H39" s="58">
        <v>460.55761445000007</v>
      </c>
      <c r="I39" s="60">
        <v>5.9962968809052202E-3</v>
      </c>
      <c r="J39" s="60">
        <v>4.6631770285649873E-3</v>
      </c>
      <c r="K39" s="60">
        <f t="shared" si="0"/>
        <v>7.9637144075807687E-2</v>
      </c>
    </row>
    <row r="40" spans="2:11" ht="14.25" customHeight="1" x14ac:dyDescent="0.3">
      <c r="B40" s="132"/>
      <c r="C40" s="83" t="s">
        <v>257</v>
      </c>
      <c r="D40" s="97">
        <v>62.347385880000004</v>
      </c>
      <c r="E40" s="97">
        <v>74.222333979999974</v>
      </c>
      <c r="F40" s="97">
        <v>82.626856410000002</v>
      </c>
      <c r="G40" s="57">
        <v>537.56123928</v>
      </c>
      <c r="H40" s="58">
        <v>324.65976791000003</v>
      </c>
      <c r="I40" s="60">
        <v>4.226955092250447E-3</v>
      </c>
      <c r="J40" s="60">
        <v>3.2872021313231645E-3</v>
      </c>
      <c r="K40" s="60">
        <f t="shared" si="0"/>
        <v>-0.39605063723559464</v>
      </c>
    </row>
    <row r="41" spans="2:11" ht="14.25" customHeight="1" x14ac:dyDescent="0.3">
      <c r="B41" s="132"/>
      <c r="C41" s="83" t="s">
        <v>89</v>
      </c>
      <c r="D41" s="97">
        <v>128.53344402000005</v>
      </c>
      <c r="E41" s="97">
        <v>126.63682387</v>
      </c>
      <c r="F41" s="97">
        <v>104.13106506000001</v>
      </c>
      <c r="G41" s="57">
        <v>144.13124778000005</v>
      </c>
      <c r="H41" s="58">
        <v>172.18129482999987</v>
      </c>
      <c r="I41" s="60">
        <v>2.241739423573111E-3</v>
      </c>
      <c r="J41" s="60">
        <v>1.7433472677651236E-3</v>
      </c>
      <c r="K41" s="60">
        <f t="shared" si="0"/>
        <v>0.19461461329201168</v>
      </c>
    </row>
    <row r="42" spans="2:11" ht="14.25" customHeight="1" x14ac:dyDescent="0.3">
      <c r="B42" s="132"/>
      <c r="C42" s="83" t="s">
        <v>258</v>
      </c>
      <c r="D42" s="97">
        <v>86.860902579999873</v>
      </c>
      <c r="E42" s="97">
        <v>85.663879490000028</v>
      </c>
      <c r="F42" s="97">
        <v>81.247901430000056</v>
      </c>
      <c r="G42" s="57">
        <v>116.65516791000005</v>
      </c>
      <c r="H42" s="58">
        <v>104.98030882999997</v>
      </c>
      <c r="I42" s="60">
        <v>1.3668064073710713E-3</v>
      </c>
      <c r="J42" s="60">
        <v>1.0629327346423898E-3</v>
      </c>
      <c r="K42" s="60">
        <f t="shared" si="0"/>
        <v>-0.10008008465606322</v>
      </c>
    </row>
    <row r="43" spans="2:11" ht="14.25" customHeight="1" x14ac:dyDescent="0.3">
      <c r="B43" s="133"/>
      <c r="C43" s="98" t="s">
        <v>292</v>
      </c>
      <c r="D43" s="99">
        <v>3378.946717959986</v>
      </c>
      <c r="E43" s="99">
        <v>3252.2259390000108</v>
      </c>
      <c r="F43" s="99">
        <v>3292.4344717399999</v>
      </c>
      <c r="G43" s="61">
        <v>5415.4086042800091</v>
      </c>
      <c r="H43" s="61">
        <v>5171.6245953000025</v>
      </c>
      <c r="I43" s="63">
        <v>6.7332718984666265E-2</v>
      </c>
      <c r="J43" s="63">
        <v>5.2363049174562762E-2</v>
      </c>
      <c r="K43" s="63">
        <f t="shared" si="0"/>
        <v>-4.5016734062750974E-2</v>
      </c>
    </row>
    <row r="44" spans="2:11" ht="14.25" customHeight="1" x14ac:dyDescent="0.3">
      <c r="B44" s="131" t="s">
        <v>83</v>
      </c>
      <c r="C44" s="83" t="s">
        <v>82</v>
      </c>
      <c r="D44" s="97">
        <v>2669.0798617499972</v>
      </c>
      <c r="E44" s="97">
        <v>2432.4992314799888</v>
      </c>
      <c r="F44" s="97">
        <v>1742.7224082700018</v>
      </c>
      <c r="G44" s="57">
        <v>2504.5960960300058</v>
      </c>
      <c r="H44" s="58">
        <v>3409.3765628499868</v>
      </c>
      <c r="I44" s="60">
        <v>4.4388874286798219E-2</v>
      </c>
      <c r="J44" s="60">
        <v>3.4520168532217198E-2</v>
      </c>
      <c r="K44" s="60">
        <f t="shared" si="0"/>
        <v>0.36124805442846997</v>
      </c>
    </row>
    <row r="45" spans="2:11" ht="14.25" customHeight="1" x14ac:dyDescent="0.3">
      <c r="B45" s="132"/>
      <c r="C45" s="83" t="s">
        <v>84</v>
      </c>
      <c r="D45" s="97">
        <v>1013.9246091600008</v>
      </c>
      <c r="E45" s="97">
        <v>911.23624179000103</v>
      </c>
      <c r="F45" s="97">
        <v>631.54877846999796</v>
      </c>
      <c r="G45" s="57">
        <v>958.06908558000009</v>
      </c>
      <c r="H45" s="58">
        <v>1279.5829272199981</v>
      </c>
      <c r="I45" s="60">
        <v>1.665971612370732E-2</v>
      </c>
      <c r="J45" s="60">
        <v>1.2955863772835379E-2</v>
      </c>
      <c r="K45" s="60">
        <f t="shared" si="0"/>
        <v>0.33558523751484848</v>
      </c>
    </row>
    <row r="46" spans="2:11" ht="14.25" customHeight="1" x14ac:dyDescent="0.3">
      <c r="B46" s="133"/>
      <c r="C46" s="100" t="s">
        <v>85</v>
      </c>
      <c r="D46" s="99">
        <v>3683.0044709099616</v>
      </c>
      <c r="E46" s="99">
        <v>3343.7354732699814</v>
      </c>
      <c r="F46" s="99">
        <v>2374.2711867399962</v>
      </c>
      <c r="G46" s="61">
        <v>3462.6651816099993</v>
      </c>
      <c r="H46" s="61">
        <v>4688.9594900699904</v>
      </c>
      <c r="I46" s="63">
        <v>6.1048590410505608E-2</v>
      </c>
      <c r="J46" s="63">
        <v>4.747603230505263E-2</v>
      </c>
      <c r="K46" s="63">
        <f t="shared" si="0"/>
        <v>0.35414752629643909</v>
      </c>
    </row>
    <row r="47" spans="2:11" ht="14.25" customHeight="1" x14ac:dyDescent="0.3">
      <c r="B47" s="131" t="s">
        <v>76</v>
      </c>
      <c r="C47" s="83" t="s">
        <v>77</v>
      </c>
      <c r="D47" s="97">
        <v>1418.7710693300003</v>
      </c>
      <c r="E47" s="97">
        <v>1272.2124350300001</v>
      </c>
      <c r="F47" s="97">
        <v>1371.2690935199998</v>
      </c>
      <c r="G47" s="57">
        <v>1958.6455179700001</v>
      </c>
      <c r="H47" s="58">
        <v>1598.6314713799993</v>
      </c>
      <c r="I47" s="60">
        <v>2.0813615071808768E-2</v>
      </c>
      <c r="J47" s="60">
        <v>1.6186251883779399E-2</v>
      </c>
      <c r="K47" s="60">
        <f t="shared" si="0"/>
        <v>-0.18380765855126779</v>
      </c>
    </row>
    <row r="48" spans="2:11" ht="14.25" customHeight="1" x14ac:dyDescent="0.3">
      <c r="B48" s="132"/>
      <c r="C48" s="83" t="s">
        <v>78</v>
      </c>
      <c r="D48" s="97">
        <v>1147.3818889000029</v>
      </c>
      <c r="E48" s="97">
        <v>1004.7096687600016</v>
      </c>
      <c r="F48" s="97">
        <v>1251.5423488499973</v>
      </c>
      <c r="G48" s="57">
        <v>2132.6334064800021</v>
      </c>
      <c r="H48" s="58">
        <v>1479.5482189499976</v>
      </c>
      <c r="I48" s="60">
        <v>1.9263193338000719E-2</v>
      </c>
      <c r="J48" s="60">
        <v>1.4980525890340903E-2</v>
      </c>
      <c r="K48" s="60">
        <f t="shared" si="0"/>
        <v>-0.30623415423654465</v>
      </c>
    </row>
    <row r="49" spans="2:11" ht="14.25" customHeight="1" x14ac:dyDescent="0.3">
      <c r="B49" s="132"/>
      <c r="C49" s="83" t="s">
        <v>79</v>
      </c>
      <c r="D49" s="97">
        <v>563.06171573999973</v>
      </c>
      <c r="E49" s="97">
        <v>475.13588311999996</v>
      </c>
      <c r="F49" s="97">
        <v>436.8142252099999</v>
      </c>
      <c r="G49" s="57">
        <v>934.63326788000029</v>
      </c>
      <c r="H49" s="58">
        <v>371.17104067000025</v>
      </c>
      <c r="I49" s="60">
        <v>4.8325153761918588E-3</v>
      </c>
      <c r="J49" s="60">
        <v>3.758131917084637E-3</v>
      </c>
      <c r="K49" s="60">
        <f t="shared" si="0"/>
        <v>-0.60286985984147989</v>
      </c>
    </row>
    <row r="50" spans="2:11" ht="14.25" customHeight="1" x14ac:dyDescent="0.3">
      <c r="B50" s="132"/>
      <c r="C50" s="83" t="s">
        <v>80</v>
      </c>
      <c r="D50" s="97">
        <v>83.133779179999962</v>
      </c>
      <c r="E50" s="97">
        <v>78.262341980000045</v>
      </c>
      <c r="F50" s="97">
        <v>54.692632900000007</v>
      </c>
      <c r="G50" s="57">
        <v>97.474649309999975</v>
      </c>
      <c r="H50" s="58">
        <v>100.84808534999996</v>
      </c>
      <c r="I50" s="60">
        <v>1.3130063224589645E-3</v>
      </c>
      <c r="J50" s="60">
        <v>1.0210936921333557E-3</v>
      </c>
      <c r="K50" s="60">
        <f t="shared" si="0"/>
        <v>3.4608342413948057E-2</v>
      </c>
    </row>
    <row r="51" spans="2:11" ht="14.25" customHeight="1" x14ac:dyDescent="0.3">
      <c r="B51" s="133"/>
      <c r="C51" s="98" t="s">
        <v>81</v>
      </c>
      <c r="D51" s="99">
        <v>3212.3484531500003</v>
      </c>
      <c r="E51" s="99">
        <v>2830.3203288899954</v>
      </c>
      <c r="F51" s="99">
        <v>3114.3183004799962</v>
      </c>
      <c r="G51" s="61">
        <v>5123.3868416400001</v>
      </c>
      <c r="H51" s="61">
        <v>3550.19881635</v>
      </c>
      <c r="I51" s="63">
        <v>4.6222330108460344E-2</v>
      </c>
      <c r="J51" s="63">
        <v>3.5946003383338324E-2</v>
      </c>
      <c r="K51" s="63">
        <f t="shared" si="0"/>
        <v>-0.30706016818874859</v>
      </c>
    </row>
    <row r="52" spans="2:11" ht="14.25" customHeight="1" x14ac:dyDescent="0.3">
      <c r="B52" s="131" t="s">
        <v>259</v>
      </c>
      <c r="C52" s="83" t="s">
        <v>260</v>
      </c>
      <c r="D52" s="97">
        <v>791.97673844999974</v>
      </c>
      <c r="E52" s="97">
        <v>716.30767520999893</v>
      </c>
      <c r="F52" s="97">
        <v>572.22070030000054</v>
      </c>
      <c r="G52" s="57">
        <v>740.63467970999955</v>
      </c>
      <c r="H52" s="58">
        <v>1200.1068139300028</v>
      </c>
      <c r="I52" s="60">
        <v>1.5624965301497202E-2</v>
      </c>
      <c r="J52" s="60">
        <v>1.2151162744808472E-2</v>
      </c>
      <c r="K52" s="60">
        <f t="shared" si="0"/>
        <v>0.62037620814611683</v>
      </c>
    </row>
    <row r="53" spans="2:11" ht="14.25" customHeight="1" x14ac:dyDescent="0.3">
      <c r="B53" s="132"/>
      <c r="C53" s="83" t="s">
        <v>261</v>
      </c>
      <c r="D53" s="97">
        <v>305.60091374999985</v>
      </c>
      <c r="E53" s="97">
        <v>232.90130630000019</v>
      </c>
      <c r="F53" s="97">
        <v>186.51700279999986</v>
      </c>
      <c r="G53" s="57">
        <v>536.59733747999962</v>
      </c>
      <c r="H53" s="58">
        <v>275.42264790000013</v>
      </c>
      <c r="I53" s="60">
        <v>3.5859052433769335E-3</v>
      </c>
      <c r="J53" s="60">
        <v>2.7886729576007407E-3</v>
      </c>
      <c r="K53" s="60">
        <f t="shared" si="0"/>
        <v>-0.48672378958595586</v>
      </c>
    </row>
    <row r="54" spans="2:11" ht="14.25" customHeight="1" x14ac:dyDescent="0.3">
      <c r="B54" s="132"/>
      <c r="C54" s="83" t="s">
        <v>262</v>
      </c>
      <c r="D54" s="97">
        <v>219.22809697000011</v>
      </c>
      <c r="E54" s="97">
        <v>229.80844872999975</v>
      </c>
      <c r="F54" s="97">
        <v>204.29401987999989</v>
      </c>
      <c r="G54" s="57">
        <v>294.46702652999971</v>
      </c>
      <c r="H54" s="58">
        <v>354.50838262999906</v>
      </c>
      <c r="I54" s="60">
        <v>4.6155734751179454E-3</v>
      </c>
      <c r="J54" s="60">
        <v>3.5894213762769295E-3</v>
      </c>
      <c r="K54" s="60">
        <f t="shared" si="0"/>
        <v>0.20389840182626506</v>
      </c>
    </row>
    <row r="55" spans="2:11" ht="14.25" customHeight="1" x14ac:dyDescent="0.3">
      <c r="B55" s="133"/>
      <c r="C55" s="98" t="s">
        <v>263</v>
      </c>
      <c r="D55" s="99">
        <v>1316.8057491699999</v>
      </c>
      <c r="E55" s="99">
        <v>1179.0174302399992</v>
      </c>
      <c r="F55" s="99">
        <v>963.03172297999686</v>
      </c>
      <c r="G55" s="61">
        <v>1571.6990437200004</v>
      </c>
      <c r="H55" s="61">
        <v>1830.0378444600076</v>
      </c>
      <c r="I55" s="63">
        <v>2.3826444019992152E-2</v>
      </c>
      <c r="J55" s="63">
        <v>1.85292570786862E-2</v>
      </c>
      <c r="K55" s="63">
        <f t="shared" si="0"/>
        <v>0.16436912764708045</v>
      </c>
    </row>
    <row r="56" spans="2:11" ht="14.25" customHeight="1" x14ac:dyDescent="0.3">
      <c r="B56" s="137" t="s">
        <v>264</v>
      </c>
      <c r="C56" s="137"/>
      <c r="D56" s="97">
        <v>18907.778197199888</v>
      </c>
      <c r="E56" s="97">
        <v>18044.716348210655</v>
      </c>
      <c r="F56" s="97">
        <v>16277.383839730079</v>
      </c>
      <c r="G56" s="57">
        <v>25400.075756069396</v>
      </c>
      <c r="H56" s="58">
        <v>26007.062685770281</v>
      </c>
      <c r="I56" s="60">
        <v>0.33860273714163286</v>
      </c>
      <c r="J56" s="60">
        <v>0.26332327051320475</v>
      </c>
      <c r="K56" s="60">
        <f t="shared" si="0"/>
        <v>2.389705194307723E-2</v>
      </c>
    </row>
    <row r="57" spans="2:11" ht="14.25" customHeight="1" x14ac:dyDescent="0.3">
      <c r="B57" s="134" t="s">
        <v>90</v>
      </c>
      <c r="C57" s="134"/>
      <c r="D57" s="101">
        <v>57225.477096390496</v>
      </c>
      <c r="E57" s="101">
        <v>53723.936588737786</v>
      </c>
      <c r="F57" s="101">
        <v>48650.550282930271</v>
      </c>
      <c r="G57" s="61">
        <v>74201.56675740947</v>
      </c>
      <c r="H57" s="61">
        <v>76807.006657160848</v>
      </c>
      <c r="I57" s="69">
        <v>1</v>
      </c>
      <c r="J57" s="69">
        <v>0.77767614265640217</v>
      </c>
      <c r="K57" s="63">
        <f t="shared" si="0"/>
        <v>3.5113003857040637E-2</v>
      </c>
    </row>
    <row r="58" spans="2:11" ht="14.25" customHeight="1" x14ac:dyDescent="0.3">
      <c r="B58" s="135" t="s">
        <v>62</v>
      </c>
      <c r="C58" s="135"/>
      <c r="D58" s="65">
        <v>69203.876711592078</v>
      </c>
      <c r="E58" s="65">
        <v>64569.295972657383</v>
      </c>
      <c r="F58" s="65">
        <v>55860.147456290528</v>
      </c>
      <c r="G58" s="65">
        <v>87474.183508594841</v>
      </c>
      <c r="H58" s="65">
        <v>98764.771662921135</v>
      </c>
      <c r="I58" s="70"/>
      <c r="J58" s="70">
        <v>1</v>
      </c>
      <c r="K58" s="67">
        <f t="shared" si="0"/>
        <v>0.12907337572595834</v>
      </c>
    </row>
    <row r="59" spans="2:11" ht="14.25" customHeight="1" x14ac:dyDescent="0.3">
      <c r="B59" s="136" t="s">
        <v>210</v>
      </c>
      <c r="C59" s="136"/>
      <c r="D59" s="136"/>
      <c r="E59" s="136"/>
      <c r="F59" s="136"/>
      <c r="G59" s="136"/>
      <c r="H59" s="136"/>
      <c r="I59" s="136"/>
      <c r="J59" s="136"/>
      <c r="K59" s="136"/>
    </row>
    <row r="60" spans="2:11" ht="14.25" customHeight="1" x14ac:dyDescent="0.3">
      <c r="B60" s="22" t="s">
        <v>281</v>
      </c>
    </row>
  </sheetData>
  <mergeCells count="14">
    <mergeCell ref="B57:C57"/>
    <mergeCell ref="B58:C58"/>
    <mergeCell ref="B59:K59"/>
    <mergeCell ref="B33:B43"/>
    <mergeCell ref="B44:B46"/>
    <mergeCell ref="B47:B51"/>
    <mergeCell ref="B52:B55"/>
    <mergeCell ref="B56:C56"/>
    <mergeCell ref="B5:C5"/>
    <mergeCell ref="B6:B14"/>
    <mergeCell ref="B15:B21"/>
    <mergeCell ref="B22:B32"/>
    <mergeCell ref="B2:K2"/>
    <mergeCell ref="B3:K3"/>
  </mergeCells>
  <pageMargins left="0.7" right="0.7" top="0.75" bottom="0.75" header="0.3" footer="0.3"/>
  <pageSetup paperSize="1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9"/>
  <sheetViews>
    <sheetView topLeftCell="D81" zoomScaleNormal="100" workbookViewId="0">
      <selection activeCell="M32" sqref="M32"/>
    </sheetView>
  </sheetViews>
  <sheetFormatPr baseColWidth="10" defaultColWidth="11.44140625" defaultRowHeight="14.4" x14ac:dyDescent="0.3"/>
  <cols>
    <col min="1" max="1" width="3.6640625" style="13" customWidth="1"/>
    <col min="2" max="2" width="18.109375" style="13" customWidth="1"/>
    <col min="3" max="3" width="29.44140625" style="13" customWidth="1"/>
    <col min="4" max="8" width="11.44140625" style="13"/>
    <col min="9" max="9" width="12.88671875" style="13" customWidth="1"/>
    <col min="10" max="10" width="11.44140625" style="13"/>
    <col min="11" max="11" width="29.5546875" style="13" bestFit="1" customWidth="1"/>
    <col min="12" max="16384" width="11.44140625" style="13"/>
  </cols>
  <sheetData>
    <row r="2" spans="2:9" x14ac:dyDescent="0.3">
      <c r="B2" s="81" t="s">
        <v>223</v>
      </c>
      <c r="D2" s="11"/>
      <c r="E2" s="11"/>
      <c r="F2" s="12"/>
      <c r="G2" s="11"/>
      <c r="H2" s="11"/>
    </row>
    <row r="3" spans="2:9" x14ac:dyDescent="0.3">
      <c r="B3" s="82" t="s">
        <v>207</v>
      </c>
      <c r="D3" s="11"/>
      <c r="E3" s="11"/>
      <c r="F3" s="12"/>
      <c r="G3" s="11"/>
      <c r="H3" s="11"/>
    </row>
    <row r="5" spans="2:9" ht="24" x14ac:dyDescent="0.3">
      <c r="B5" s="71" t="s">
        <v>183</v>
      </c>
      <c r="C5" s="71" t="s">
        <v>275</v>
      </c>
      <c r="D5" s="72">
        <v>2018</v>
      </c>
      <c r="E5" s="72">
        <v>2019</v>
      </c>
      <c r="F5" s="72">
        <v>2020</v>
      </c>
      <c r="G5" s="72">
        <v>2021</v>
      </c>
      <c r="H5" s="72">
        <v>2022</v>
      </c>
      <c r="I5" s="72" t="s">
        <v>225</v>
      </c>
    </row>
    <row r="6" spans="2:9" x14ac:dyDescent="0.3">
      <c r="B6" s="149" t="s">
        <v>95</v>
      </c>
      <c r="C6" s="73" t="s">
        <v>99</v>
      </c>
      <c r="D6" s="74">
        <v>41930.665090000002</v>
      </c>
      <c r="E6" s="74">
        <v>151613.30147000001</v>
      </c>
      <c r="F6" s="74">
        <v>256473.90559999994</v>
      </c>
      <c r="G6" s="74">
        <v>397755.70317999995</v>
      </c>
      <c r="H6" s="75">
        <v>383652.01700999989</v>
      </c>
      <c r="I6" s="76">
        <v>-3.5458162025693407E-2</v>
      </c>
    </row>
    <row r="7" spans="2:9" x14ac:dyDescent="0.3">
      <c r="B7" s="150"/>
      <c r="C7" s="73" t="s">
        <v>94</v>
      </c>
      <c r="D7" s="74">
        <v>322593.27982</v>
      </c>
      <c r="E7" s="74">
        <v>243496.53814000005</v>
      </c>
      <c r="F7" s="74">
        <v>143086.71810000003</v>
      </c>
      <c r="G7" s="74">
        <v>214392.53147999998</v>
      </c>
      <c r="H7" s="75">
        <v>221748.12118000002</v>
      </c>
      <c r="I7" s="76">
        <v>3.4308982916628317E-2</v>
      </c>
    </row>
    <row r="8" spans="2:9" x14ac:dyDescent="0.3">
      <c r="B8" s="150"/>
      <c r="C8" s="73" t="s">
        <v>101</v>
      </c>
      <c r="D8" s="74">
        <v>5356.1482500000002</v>
      </c>
      <c r="E8" s="74">
        <v>23034.965390000005</v>
      </c>
      <c r="F8" s="74">
        <v>98499.818799999994</v>
      </c>
      <c r="G8" s="74">
        <v>148540.29623000001</v>
      </c>
      <c r="H8" s="75">
        <v>101339.49829000002</v>
      </c>
      <c r="I8" s="76">
        <v>-0.31776426422978321</v>
      </c>
    </row>
    <row r="9" spans="2:9" x14ac:dyDescent="0.3">
      <c r="B9" s="151"/>
      <c r="C9" s="73" t="s">
        <v>96</v>
      </c>
      <c r="D9" s="74">
        <v>2.2160000000000002</v>
      </c>
      <c r="E9" s="74">
        <v>0.34460000000000002</v>
      </c>
      <c r="F9" s="74">
        <v>0</v>
      </c>
      <c r="G9" s="74">
        <v>2.629</v>
      </c>
      <c r="H9" s="75">
        <v>3.7670000000000002E-2</v>
      </c>
      <c r="I9" s="76">
        <v>-0.98567135793077221</v>
      </c>
    </row>
    <row r="10" spans="2:9" x14ac:dyDescent="0.3">
      <c r="B10" s="138" t="s">
        <v>97</v>
      </c>
      <c r="C10" s="139"/>
      <c r="D10" s="77">
        <v>369882.30916000006</v>
      </c>
      <c r="E10" s="77">
        <v>418145.14960000006</v>
      </c>
      <c r="F10" s="77">
        <v>498060.4425</v>
      </c>
      <c r="G10" s="77">
        <v>760691.15988999989</v>
      </c>
      <c r="H10" s="77">
        <v>706739.67414999986</v>
      </c>
      <c r="I10" s="78">
        <v>-7.0924296987757485E-2</v>
      </c>
    </row>
    <row r="11" spans="2:9" x14ac:dyDescent="0.3">
      <c r="B11" s="149" t="s">
        <v>98</v>
      </c>
      <c r="C11" s="73" t="s">
        <v>100</v>
      </c>
      <c r="D11" s="74">
        <v>166084.40712000008</v>
      </c>
      <c r="E11" s="74">
        <v>227300.18209999989</v>
      </c>
      <c r="F11" s="74">
        <v>244333.87354000012</v>
      </c>
      <c r="G11" s="74">
        <v>241372.76249000034</v>
      </c>
      <c r="H11" s="75">
        <v>220953.76720000006</v>
      </c>
      <c r="I11" s="76">
        <v>-8.4595275288553817E-2</v>
      </c>
    </row>
    <row r="12" spans="2:9" x14ac:dyDescent="0.3">
      <c r="B12" s="150"/>
      <c r="C12" s="73" t="s">
        <v>102</v>
      </c>
      <c r="D12" s="74">
        <v>930.56399999999996</v>
      </c>
      <c r="E12" s="74">
        <v>46.43</v>
      </c>
      <c r="F12" s="74">
        <v>60.488999999999997</v>
      </c>
      <c r="G12" s="74">
        <v>458.52671999999995</v>
      </c>
      <c r="H12" s="75">
        <v>32166.519350000002</v>
      </c>
      <c r="I12" s="76">
        <v>69.151897254755411</v>
      </c>
    </row>
    <row r="13" spans="2:9" x14ac:dyDescent="0.3">
      <c r="B13" s="150"/>
      <c r="C13" s="73" t="s">
        <v>113</v>
      </c>
      <c r="D13" s="74">
        <v>0</v>
      </c>
      <c r="E13" s="74">
        <v>66.374399999999994</v>
      </c>
      <c r="F13" s="74">
        <v>1.6120000000000001</v>
      </c>
      <c r="G13" s="74">
        <v>0</v>
      </c>
      <c r="H13" s="75">
        <v>46.954000000000001</v>
      </c>
      <c r="I13" s="76" t="s">
        <v>182</v>
      </c>
    </row>
    <row r="14" spans="2:9" x14ac:dyDescent="0.3">
      <c r="B14" s="150"/>
      <c r="C14" s="73" t="s">
        <v>103</v>
      </c>
      <c r="D14" s="74">
        <v>0</v>
      </c>
      <c r="E14" s="74">
        <v>161645.65</v>
      </c>
      <c r="F14" s="74">
        <v>0</v>
      </c>
      <c r="G14" s="74">
        <v>0</v>
      </c>
      <c r="H14" s="75">
        <v>0</v>
      </c>
      <c r="I14" s="76" t="s">
        <v>182</v>
      </c>
    </row>
    <row r="15" spans="2:9" x14ac:dyDescent="0.3">
      <c r="B15" s="150"/>
      <c r="C15" s="73" t="s">
        <v>104</v>
      </c>
      <c r="D15" s="74">
        <v>3.9661</v>
      </c>
      <c r="E15" s="74">
        <v>0</v>
      </c>
      <c r="F15" s="74">
        <v>0</v>
      </c>
      <c r="G15" s="74">
        <v>0</v>
      </c>
      <c r="H15" s="75">
        <v>0</v>
      </c>
      <c r="I15" s="76" t="s">
        <v>182</v>
      </c>
    </row>
    <row r="16" spans="2:9" x14ac:dyDescent="0.3">
      <c r="B16" s="151"/>
      <c r="C16" s="73" t="s">
        <v>105</v>
      </c>
      <c r="D16" s="74">
        <v>9.5654000000000003</v>
      </c>
      <c r="E16" s="74">
        <v>18.991589999999999</v>
      </c>
      <c r="F16" s="74">
        <v>18.106489999999997</v>
      </c>
      <c r="G16" s="74">
        <v>82.752849999999995</v>
      </c>
      <c r="H16" s="75">
        <v>18.181949999999997</v>
      </c>
      <c r="I16" s="76">
        <v>-0.78028611703403572</v>
      </c>
    </row>
    <row r="17" spans="2:9" x14ac:dyDescent="0.3">
      <c r="B17" s="138" t="s">
        <v>106</v>
      </c>
      <c r="C17" s="139"/>
      <c r="D17" s="77">
        <v>167028.50262000007</v>
      </c>
      <c r="E17" s="77">
        <v>389077.6280899999</v>
      </c>
      <c r="F17" s="77">
        <v>244414.08103000012</v>
      </c>
      <c r="G17" s="77">
        <v>241914.04206000033</v>
      </c>
      <c r="H17" s="77">
        <v>253185.42250000007</v>
      </c>
      <c r="I17" s="78">
        <v>4.6592501799478825E-2</v>
      </c>
    </row>
    <row r="18" spans="2:9" x14ac:dyDescent="0.3">
      <c r="B18" s="149" t="s">
        <v>107</v>
      </c>
      <c r="C18" s="73" t="s">
        <v>109</v>
      </c>
      <c r="D18" s="74">
        <v>8872426.2752799988</v>
      </c>
      <c r="E18" s="74">
        <v>10005002.839820001</v>
      </c>
      <c r="F18" s="74">
        <v>10073939.354510002</v>
      </c>
      <c r="G18" s="74">
        <v>11324301.788589992</v>
      </c>
      <c r="H18" s="75">
        <v>9956404.9651100002</v>
      </c>
      <c r="I18" s="76">
        <v>-0.12079303863645185</v>
      </c>
    </row>
    <row r="19" spans="2:9" x14ac:dyDescent="0.3">
      <c r="B19" s="150"/>
      <c r="C19" s="73" t="s">
        <v>108</v>
      </c>
      <c r="D19" s="74">
        <v>752982.42066000064</v>
      </c>
      <c r="E19" s="74">
        <v>803422.4765399996</v>
      </c>
      <c r="F19" s="74">
        <v>583461.41843000019</v>
      </c>
      <c r="G19" s="74">
        <v>675191.51262000005</v>
      </c>
      <c r="H19" s="75">
        <v>868427.43063999806</v>
      </c>
      <c r="I19" s="76">
        <v>0.28619423438865388</v>
      </c>
    </row>
    <row r="20" spans="2:9" x14ac:dyDescent="0.3">
      <c r="B20" s="150"/>
      <c r="C20" s="73" t="s">
        <v>111</v>
      </c>
      <c r="D20" s="74">
        <v>1265399.8999999999</v>
      </c>
      <c r="E20" s="74">
        <v>622479.4</v>
      </c>
      <c r="F20" s="74">
        <v>717593.7</v>
      </c>
      <c r="G20" s="74">
        <v>1105628.92768</v>
      </c>
      <c r="H20" s="75">
        <v>576231.29587999999</v>
      </c>
      <c r="I20" s="76">
        <v>-0.47882035151781277</v>
      </c>
    </row>
    <row r="21" spans="2:9" x14ac:dyDescent="0.3">
      <c r="B21" s="150"/>
      <c r="C21" s="73" t="s">
        <v>112</v>
      </c>
      <c r="D21" s="74">
        <v>1005758.7297400017</v>
      </c>
      <c r="E21" s="74">
        <v>689430.1926799994</v>
      </c>
      <c r="F21" s="74">
        <v>611127.01771000004</v>
      </c>
      <c r="G21" s="74">
        <v>534335.97769999958</v>
      </c>
      <c r="H21" s="75">
        <v>510640.58364000067</v>
      </c>
      <c r="I21" s="76">
        <v>-4.4345496183868405E-2</v>
      </c>
    </row>
    <row r="22" spans="2:9" x14ac:dyDescent="0.3">
      <c r="B22" s="150"/>
      <c r="C22" s="73" t="s">
        <v>265</v>
      </c>
      <c r="D22" s="74">
        <v>0</v>
      </c>
      <c r="E22" s="74">
        <v>0</v>
      </c>
      <c r="F22" s="74">
        <v>0</v>
      </c>
      <c r="G22" s="74">
        <v>0</v>
      </c>
      <c r="H22" s="75">
        <v>434637.19300000003</v>
      </c>
      <c r="I22" s="76" t="s">
        <v>182</v>
      </c>
    </row>
    <row r="23" spans="2:9" x14ac:dyDescent="0.3">
      <c r="B23" s="150"/>
      <c r="C23" s="73" t="s">
        <v>266</v>
      </c>
      <c r="D23" s="74">
        <v>0</v>
      </c>
      <c r="E23" s="74">
        <v>0</v>
      </c>
      <c r="F23" s="74">
        <v>0</v>
      </c>
      <c r="G23" s="74">
        <v>0</v>
      </c>
      <c r="H23" s="75">
        <v>242332.17600000001</v>
      </c>
      <c r="I23" s="76" t="s">
        <v>182</v>
      </c>
    </row>
    <row r="24" spans="2:9" x14ac:dyDescent="0.3">
      <c r="B24" s="150"/>
      <c r="C24" s="73" t="s">
        <v>194</v>
      </c>
      <c r="D24" s="74">
        <v>42979.421139999999</v>
      </c>
      <c r="E24" s="74">
        <v>46408.062429999991</v>
      </c>
      <c r="F24" s="74">
        <v>34078.875039999999</v>
      </c>
      <c r="G24" s="74">
        <v>57918.206959999996</v>
      </c>
      <c r="H24" s="75">
        <v>93844.846100000024</v>
      </c>
      <c r="I24" s="76">
        <v>0.62029957461929053</v>
      </c>
    </row>
    <row r="25" spans="2:9" x14ac:dyDescent="0.3">
      <c r="B25" s="150"/>
      <c r="C25" s="73" t="s">
        <v>115</v>
      </c>
      <c r="D25" s="74">
        <v>5123.6046399999996</v>
      </c>
      <c r="E25" s="74">
        <v>11663.018</v>
      </c>
      <c r="F25" s="74">
        <v>8380.8227600000009</v>
      </c>
      <c r="G25" s="74">
        <v>29203.2988</v>
      </c>
      <c r="H25" s="75">
        <v>24618.754300000001</v>
      </c>
      <c r="I25" s="76">
        <v>-0.15698721337604504</v>
      </c>
    </row>
    <row r="26" spans="2:9" x14ac:dyDescent="0.3">
      <c r="B26" s="150"/>
      <c r="C26" s="73" t="s">
        <v>267</v>
      </c>
      <c r="D26" s="74">
        <v>0</v>
      </c>
      <c r="E26" s="74">
        <v>0</v>
      </c>
      <c r="F26" s="74">
        <v>0</v>
      </c>
      <c r="G26" s="74">
        <v>0</v>
      </c>
      <c r="H26" s="75">
        <v>21665.677</v>
      </c>
      <c r="I26" s="76" t="s">
        <v>182</v>
      </c>
    </row>
    <row r="27" spans="2:9" x14ac:dyDescent="0.3">
      <c r="B27" s="150"/>
      <c r="C27" s="73" t="s">
        <v>268</v>
      </c>
      <c r="D27" s="74">
        <v>0</v>
      </c>
      <c r="E27" s="74">
        <v>0</v>
      </c>
      <c r="F27" s="74">
        <v>0</v>
      </c>
      <c r="G27" s="74">
        <v>0</v>
      </c>
      <c r="H27" s="75">
        <v>2422.6365299999998</v>
      </c>
      <c r="I27" s="76" t="s">
        <v>182</v>
      </c>
    </row>
    <row r="28" spans="2:9" x14ac:dyDescent="0.3">
      <c r="B28" s="150"/>
      <c r="C28" s="73" t="s">
        <v>269</v>
      </c>
      <c r="D28" s="74">
        <v>0</v>
      </c>
      <c r="E28" s="74">
        <v>0</v>
      </c>
      <c r="F28" s="74">
        <v>0</v>
      </c>
      <c r="G28" s="74">
        <v>0</v>
      </c>
      <c r="H28" s="75">
        <v>0.58440999999999999</v>
      </c>
      <c r="I28" s="76" t="s">
        <v>182</v>
      </c>
    </row>
    <row r="29" spans="2:9" x14ac:dyDescent="0.3">
      <c r="B29" s="150"/>
      <c r="C29" s="73" t="s">
        <v>114</v>
      </c>
      <c r="D29" s="74">
        <v>65.024270000000001</v>
      </c>
      <c r="E29" s="74">
        <v>6.4200000000000004E-3</v>
      </c>
      <c r="F29" s="74">
        <v>0</v>
      </c>
      <c r="G29" s="74">
        <v>0</v>
      </c>
      <c r="H29" s="75">
        <v>0</v>
      </c>
      <c r="I29" s="76" t="s">
        <v>182</v>
      </c>
    </row>
    <row r="30" spans="2:9" x14ac:dyDescent="0.3">
      <c r="B30" s="150"/>
      <c r="C30" s="73" t="s">
        <v>116</v>
      </c>
      <c r="D30" s="74">
        <v>96.984200000000001</v>
      </c>
      <c r="E30" s="74">
        <v>8.6473999999999993</v>
      </c>
      <c r="F30" s="74">
        <v>41.548000000000002</v>
      </c>
      <c r="G30" s="74">
        <v>2.9000000000000001E-2</v>
      </c>
      <c r="H30" s="75">
        <v>0</v>
      </c>
      <c r="I30" s="76">
        <v>-1</v>
      </c>
    </row>
    <row r="31" spans="2:9" x14ac:dyDescent="0.3">
      <c r="B31" s="150"/>
      <c r="C31" s="73" t="s">
        <v>110</v>
      </c>
      <c r="D31" s="74">
        <v>0</v>
      </c>
      <c r="E31" s="74">
        <v>10.28</v>
      </c>
      <c r="F31" s="74">
        <v>0</v>
      </c>
      <c r="G31" s="74">
        <v>0</v>
      </c>
      <c r="H31" s="75">
        <v>0</v>
      </c>
      <c r="I31" s="76" t="s">
        <v>182</v>
      </c>
    </row>
    <row r="32" spans="2:9" x14ac:dyDescent="0.3">
      <c r="B32" s="150"/>
      <c r="C32" s="73" t="s">
        <v>117</v>
      </c>
      <c r="D32" s="74">
        <v>0</v>
      </c>
      <c r="E32" s="74">
        <v>567.22500000000002</v>
      </c>
      <c r="F32" s="74">
        <v>0</v>
      </c>
      <c r="G32" s="74">
        <v>0</v>
      </c>
      <c r="H32" s="75">
        <v>0</v>
      </c>
      <c r="I32" s="76" t="s">
        <v>182</v>
      </c>
    </row>
    <row r="33" spans="2:9" x14ac:dyDescent="0.3">
      <c r="B33" s="150"/>
      <c r="C33" s="73" t="s">
        <v>118</v>
      </c>
      <c r="D33" s="74">
        <v>0</v>
      </c>
      <c r="E33" s="74">
        <v>51.72</v>
      </c>
      <c r="F33" s="74">
        <v>0</v>
      </c>
      <c r="G33" s="74">
        <v>0</v>
      </c>
      <c r="H33" s="75">
        <v>0</v>
      </c>
      <c r="I33" s="76" t="s">
        <v>182</v>
      </c>
    </row>
    <row r="34" spans="2:9" x14ac:dyDescent="0.3">
      <c r="B34" s="151"/>
      <c r="C34" s="73" t="s">
        <v>119</v>
      </c>
      <c r="D34" s="74">
        <v>187.33063999999996</v>
      </c>
      <c r="E34" s="74">
        <v>2419.8209899999997</v>
      </c>
      <c r="F34" s="74">
        <v>1548.0499999999986</v>
      </c>
      <c r="G34" s="74">
        <v>2118.7802500000003</v>
      </c>
      <c r="H34" s="75">
        <v>2729.1790099999998</v>
      </c>
      <c r="I34" s="76">
        <v>0.28808969689046315</v>
      </c>
    </row>
    <row r="35" spans="2:9" x14ac:dyDescent="0.3">
      <c r="B35" s="147" t="s">
        <v>120</v>
      </c>
      <c r="C35" s="148"/>
      <c r="D35" s="77">
        <v>11945019.690570001</v>
      </c>
      <c r="E35" s="77">
        <v>12181463.689279998</v>
      </c>
      <c r="F35" s="77">
        <v>12030170.786450004</v>
      </c>
      <c r="G35" s="77">
        <v>13728698.521599991</v>
      </c>
      <c r="H35" s="77">
        <v>12733955.321619999</v>
      </c>
      <c r="I35" s="78">
        <v>-7.2457210595375576E-2</v>
      </c>
    </row>
    <row r="36" spans="2:9" x14ac:dyDescent="0.3">
      <c r="B36" s="149" t="s">
        <v>121</v>
      </c>
      <c r="C36" s="73" t="s">
        <v>123</v>
      </c>
      <c r="D36" s="74">
        <v>1502575.9210099999</v>
      </c>
      <c r="E36" s="74">
        <v>1602072.4886099999</v>
      </c>
      <c r="F36" s="74">
        <v>1881630.08152</v>
      </c>
      <c r="G36" s="74">
        <v>1774163.0175999999</v>
      </c>
      <c r="H36" s="75">
        <v>1418678.47719</v>
      </c>
      <c r="I36" s="76">
        <v>-0.20036746166137642</v>
      </c>
    </row>
    <row r="37" spans="2:9" x14ac:dyDescent="0.3">
      <c r="B37" s="150"/>
      <c r="C37" s="73" t="s">
        <v>122</v>
      </c>
      <c r="D37" s="74">
        <v>366341.09232999996</v>
      </c>
      <c r="E37" s="74">
        <v>322129.19319999998</v>
      </c>
      <c r="F37" s="74">
        <v>340692.53747000004</v>
      </c>
      <c r="G37" s="74">
        <v>400624.95906999992</v>
      </c>
      <c r="H37" s="75">
        <v>493278.62371000001</v>
      </c>
      <c r="I37" s="76">
        <v>0.23127282148142703</v>
      </c>
    </row>
    <row r="38" spans="2:9" x14ac:dyDescent="0.3">
      <c r="B38" s="150"/>
      <c r="C38" s="73" t="s">
        <v>124</v>
      </c>
      <c r="D38" s="74">
        <v>270761.54429999995</v>
      </c>
      <c r="E38" s="74">
        <v>310448.75849000004</v>
      </c>
      <c r="F38" s="74">
        <v>216947.63989999998</v>
      </c>
      <c r="G38" s="74">
        <v>293911.51604999998</v>
      </c>
      <c r="H38" s="75">
        <v>339147.60784999997</v>
      </c>
      <c r="I38" s="76">
        <v>0.15391057964637378</v>
      </c>
    </row>
    <row r="39" spans="2:9" x14ac:dyDescent="0.3">
      <c r="B39" s="150"/>
      <c r="C39" s="73" t="s">
        <v>125</v>
      </c>
      <c r="D39" s="74">
        <v>11.9055</v>
      </c>
      <c r="E39" s="74">
        <v>29.358550000000001</v>
      </c>
      <c r="F39" s="74">
        <v>52.329230000000003</v>
      </c>
      <c r="G39" s="74">
        <v>98.13</v>
      </c>
      <c r="H39" s="75">
        <v>139.60898</v>
      </c>
      <c r="I39" s="76">
        <v>0.42269418118821989</v>
      </c>
    </row>
    <row r="40" spans="2:9" x14ac:dyDescent="0.3">
      <c r="B40" s="151"/>
      <c r="C40" s="73" t="s">
        <v>195</v>
      </c>
      <c r="D40" s="74">
        <v>0</v>
      </c>
      <c r="E40" s="74">
        <v>0</v>
      </c>
      <c r="F40" s="74">
        <v>0</v>
      </c>
      <c r="G40" s="74">
        <v>4.4000000000000003E-3</v>
      </c>
      <c r="H40" s="75">
        <v>0</v>
      </c>
      <c r="I40" s="76">
        <v>-1</v>
      </c>
    </row>
    <row r="41" spans="2:9" x14ac:dyDescent="0.3">
      <c r="B41" s="147" t="s">
        <v>128</v>
      </c>
      <c r="C41" s="148"/>
      <c r="D41" s="77">
        <v>2139690.4631399997</v>
      </c>
      <c r="E41" s="77">
        <v>2234679.7988499999</v>
      </c>
      <c r="F41" s="77">
        <v>2439322.5881199995</v>
      </c>
      <c r="G41" s="77">
        <v>2468797.6271199994</v>
      </c>
      <c r="H41" s="77">
        <v>2251244.3177299998</v>
      </c>
      <c r="I41" s="78">
        <v>-8.8121159466516774E-2</v>
      </c>
    </row>
    <row r="42" spans="2:9" x14ac:dyDescent="0.3">
      <c r="B42" s="149" t="s">
        <v>126</v>
      </c>
      <c r="C42" s="73" t="s">
        <v>127</v>
      </c>
      <c r="D42" s="74">
        <v>55661.007090000006</v>
      </c>
      <c r="E42" s="74">
        <v>56968.295909999993</v>
      </c>
      <c r="F42" s="74">
        <v>43993.31</v>
      </c>
      <c r="G42" s="74">
        <v>58978.897819999998</v>
      </c>
      <c r="H42" s="75">
        <v>100060.56818</v>
      </c>
      <c r="I42" s="76">
        <v>0.69654862804284279</v>
      </c>
    </row>
    <row r="43" spans="2:9" x14ac:dyDescent="0.3">
      <c r="B43" s="150"/>
      <c r="C43" s="73" t="s">
        <v>129</v>
      </c>
      <c r="D43" s="74">
        <v>145006.24554</v>
      </c>
      <c r="E43" s="74">
        <v>166088.03769999999</v>
      </c>
      <c r="F43" s="74">
        <v>88092.350999999995</v>
      </c>
      <c r="G43" s="74">
        <v>146004.16422999999</v>
      </c>
      <c r="H43" s="75">
        <v>80746.30661</v>
      </c>
      <c r="I43" s="76">
        <v>-0.44695887931798617</v>
      </c>
    </row>
    <row r="44" spans="2:9" x14ac:dyDescent="0.3">
      <c r="B44" s="151"/>
      <c r="C44" s="73" t="s">
        <v>196</v>
      </c>
      <c r="D44" s="74">
        <v>0</v>
      </c>
      <c r="E44" s="74">
        <v>0</v>
      </c>
      <c r="F44" s="74">
        <v>0</v>
      </c>
      <c r="G44" s="74">
        <v>9.14</v>
      </c>
      <c r="H44" s="75">
        <v>53.88</v>
      </c>
      <c r="I44" s="76">
        <v>4.8949671772428882</v>
      </c>
    </row>
    <row r="45" spans="2:9" x14ac:dyDescent="0.3">
      <c r="B45" s="147" t="s">
        <v>130</v>
      </c>
      <c r="C45" s="148"/>
      <c r="D45" s="77">
        <v>200667.25263</v>
      </c>
      <c r="E45" s="77">
        <v>223056.33360999997</v>
      </c>
      <c r="F45" s="77">
        <v>132085.66099999999</v>
      </c>
      <c r="G45" s="77">
        <v>204992.20205000002</v>
      </c>
      <c r="H45" s="77">
        <v>180860.75479000001</v>
      </c>
      <c r="I45" s="78">
        <v>-0.11771885475972432</v>
      </c>
    </row>
    <row r="46" spans="2:9" x14ac:dyDescent="0.3">
      <c r="B46" s="149" t="s">
        <v>131</v>
      </c>
      <c r="C46" s="73" t="s">
        <v>132</v>
      </c>
      <c r="D46" s="74">
        <v>13531411.492119966</v>
      </c>
      <c r="E46" s="74">
        <v>11532291.394769967</v>
      </c>
      <c r="F46" s="74">
        <v>11190495.504610043</v>
      </c>
      <c r="G46" s="74">
        <v>13629385.116199903</v>
      </c>
      <c r="H46" s="75">
        <v>11520916.609990055</v>
      </c>
      <c r="I46" s="76">
        <v>-0.15470019287251047</v>
      </c>
    </row>
    <row r="47" spans="2:9" x14ac:dyDescent="0.3">
      <c r="B47" s="150"/>
      <c r="C47" s="73" t="s">
        <v>136</v>
      </c>
      <c r="D47" s="74">
        <v>9168380.7548499983</v>
      </c>
      <c r="E47" s="74">
        <v>7764514.922249998</v>
      </c>
      <c r="F47" s="74">
        <v>6647507.0026000012</v>
      </c>
      <c r="G47" s="74">
        <v>7056561.980200001</v>
      </c>
      <c r="H47" s="75">
        <v>8303984.4951500008</v>
      </c>
      <c r="I47" s="76">
        <v>0.17677482582171611</v>
      </c>
    </row>
    <row r="48" spans="2:9" x14ac:dyDescent="0.3">
      <c r="B48" s="150"/>
      <c r="C48" s="73" t="s">
        <v>135</v>
      </c>
      <c r="D48" s="74">
        <v>38593.760689999988</v>
      </c>
      <c r="E48" s="74">
        <v>605507.12755000044</v>
      </c>
      <c r="F48" s="74">
        <v>2329928.0543300007</v>
      </c>
      <c r="G48" s="74">
        <v>3840809.5936499983</v>
      </c>
      <c r="H48" s="75">
        <v>3990515.3585299999</v>
      </c>
      <c r="I48" s="76">
        <v>3.8977658545612304E-2</v>
      </c>
    </row>
    <row r="49" spans="2:9" x14ac:dyDescent="0.3">
      <c r="B49" s="150"/>
      <c r="C49" s="73" t="s">
        <v>133</v>
      </c>
      <c r="D49" s="74">
        <v>4408212.6139600258</v>
      </c>
      <c r="E49" s="74">
        <v>4065661.0267700148</v>
      </c>
      <c r="F49" s="74">
        <v>3583409.106870004</v>
      </c>
      <c r="G49" s="74">
        <v>4497387.452159998</v>
      </c>
      <c r="H49" s="75">
        <v>3639228.0940299765</v>
      </c>
      <c r="I49" s="76">
        <v>-0.19081285907841139</v>
      </c>
    </row>
    <row r="50" spans="2:9" x14ac:dyDescent="0.3">
      <c r="B50" s="151"/>
      <c r="C50" s="73" t="s">
        <v>134</v>
      </c>
      <c r="D50" s="74">
        <v>2961103.2930000001</v>
      </c>
      <c r="E50" s="74">
        <v>2610325.84283</v>
      </c>
      <c r="F50" s="74">
        <v>2504517.3510299996</v>
      </c>
      <c r="G50" s="74">
        <v>2825042.5938200001</v>
      </c>
      <c r="H50" s="75">
        <v>1971627.88619</v>
      </c>
      <c r="I50" s="76">
        <v>-0.30208914707937895</v>
      </c>
    </row>
    <row r="51" spans="2:9" x14ac:dyDescent="0.3">
      <c r="B51" s="138" t="s">
        <v>138</v>
      </c>
      <c r="C51" s="139"/>
      <c r="D51" s="77">
        <v>30107701.914619993</v>
      </c>
      <c r="E51" s="77">
        <v>26578300.314169981</v>
      </c>
      <c r="F51" s="77">
        <v>26255857.019440047</v>
      </c>
      <c r="G51" s="77">
        <v>31849186.736029901</v>
      </c>
      <c r="H51" s="77">
        <v>29426272.443890035</v>
      </c>
      <c r="I51" s="78">
        <v>-7.6074604737046747E-2</v>
      </c>
    </row>
    <row r="52" spans="2:9" x14ac:dyDescent="0.3">
      <c r="B52" s="103" t="s">
        <v>137</v>
      </c>
      <c r="C52" s="73" t="s">
        <v>277</v>
      </c>
      <c r="D52" s="74">
        <v>206718.54027999792</v>
      </c>
      <c r="E52" s="74">
        <v>492852.04438000801</v>
      </c>
      <c r="F52" s="74">
        <v>372633.35342999513</v>
      </c>
      <c r="G52" s="74">
        <v>409753.49911998934</v>
      </c>
      <c r="H52" s="75">
        <v>880816.90236001625</v>
      </c>
      <c r="I52" s="76">
        <v>1.1496263100906039</v>
      </c>
    </row>
    <row r="53" spans="2:9" x14ac:dyDescent="0.3">
      <c r="B53" s="138" t="s">
        <v>142</v>
      </c>
      <c r="C53" s="139"/>
      <c r="D53" s="77">
        <v>206718.54027999792</v>
      </c>
      <c r="E53" s="77">
        <v>492852.04438000801</v>
      </c>
      <c r="F53" s="77">
        <v>372633.35342999513</v>
      </c>
      <c r="G53" s="77">
        <v>409753.49911998934</v>
      </c>
      <c r="H53" s="77">
        <v>880816.90236001625</v>
      </c>
      <c r="I53" s="78">
        <v>1.1496263100906039</v>
      </c>
    </row>
    <row r="54" spans="2:9" x14ac:dyDescent="0.3">
      <c r="B54" s="85" t="s">
        <v>144</v>
      </c>
      <c r="C54" s="102" t="s">
        <v>197</v>
      </c>
      <c r="D54" s="74">
        <v>0</v>
      </c>
      <c r="E54" s="74">
        <v>1128.8</v>
      </c>
      <c r="F54" s="74">
        <v>2342.5252999999998</v>
      </c>
      <c r="G54" s="74">
        <v>1187.2</v>
      </c>
      <c r="H54" s="75">
        <v>23.710999999999999</v>
      </c>
      <c r="I54" s="76">
        <v>-0.98002779649595684</v>
      </c>
    </row>
    <row r="55" spans="2:9" x14ac:dyDescent="0.3">
      <c r="B55" s="152" t="s">
        <v>146</v>
      </c>
      <c r="C55" s="153"/>
      <c r="D55" s="77">
        <v>0</v>
      </c>
      <c r="E55" s="77">
        <v>1128.8</v>
      </c>
      <c r="F55" s="77">
        <v>2342.5252999999998</v>
      </c>
      <c r="G55" s="77">
        <v>1187.2</v>
      </c>
      <c r="H55" s="77">
        <v>23.710999999999999</v>
      </c>
      <c r="I55" s="78">
        <v>-0.98002779649595684</v>
      </c>
    </row>
    <row r="56" spans="2:9" x14ac:dyDescent="0.3">
      <c r="B56" s="149" t="s">
        <v>139</v>
      </c>
      <c r="C56" s="73" t="s">
        <v>145</v>
      </c>
      <c r="D56" s="74">
        <v>5932819.6493999995</v>
      </c>
      <c r="E56" s="74">
        <v>5974320.3787299981</v>
      </c>
      <c r="F56" s="74">
        <v>5162234.3524399996</v>
      </c>
      <c r="G56" s="74">
        <v>8453306.1634699982</v>
      </c>
      <c r="H56" s="75">
        <v>7324105.2830499988</v>
      </c>
      <c r="I56" s="76">
        <v>-0.13358097513369538</v>
      </c>
    </row>
    <row r="57" spans="2:9" x14ac:dyDescent="0.3">
      <c r="B57" s="150"/>
      <c r="C57" s="73" t="s">
        <v>140</v>
      </c>
      <c r="D57" s="74">
        <v>3281873.2227200009</v>
      </c>
      <c r="E57" s="74">
        <v>3027661.6387100001</v>
      </c>
      <c r="F57" s="74">
        <v>2941903.9864700004</v>
      </c>
      <c r="G57" s="74">
        <v>3027288.6082299999</v>
      </c>
      <c r="H57" s="75">
        <v>2948650.7426799987</v>
      </c>
      <c r="I57" s="76">
        <v>-2.5976335832736841E-2</v>
      </c>
    </row>
    <row r="58" spans="2:9" x14ac:dyDescent="0.3">
      <c r="B58" s="150"/>
      <c r="C58" s="73" t="s">
        <v>143</v>
      </c>
      <c r="D58" s="74">
        <v>3099202.4200200005</v>
      </c>
      <c r="E58" s="74">
        <v>3955316.2694199942</v>
      </c>
      <c r="F58" s="74">
        <v>3918607.5153100002</v>
      </c>
      <c r="G58" s="74">
        <v>2974181.9670800008</v>
      </c>
      <c r="H58" s="75">
        <v>2522733.0110099968</v>
      </c>
      <c r="I58" s="76">
        <v>-0.15178928561429905</v>
      </c>
    </row>
    <row r="59" spans="2:9" x14ac:dyDescent="0.3">
      <c r="B59" s="150"/>
      <c r="C59" s="73" t="s">
        <v>141</v>
      </c>
      <c r="D59" s="74">
        <v>763352.29775000061</v>
      </c>
      <c r="E59" s="74">
        <v>729557.22214000067</v>
      </c>
      <c r="F59" s="74">
        <v>672762.05355999956</v>
      </c>
      <c r="G59" s="74">
        <v>842738.48988000036</v>
      </c>
      <c r="H59" s="75">
        <v>778833.09842000098</v>
      </c>
      <c r="I59" s="76">
        <v>-7.5830631005235127E-2</v>
      </c>
    </row>
    <row r="60" spans="2:9" x14ac:dyDescent="0.3">
      <c r="B60" s="150"/>
      <c r="C60" s="73" t="s">
        <v>199</v>
      </c>
      <c r="D60" s="74">
        <v>0</v>
      </c>
      <c r="E60" s="74">
        <v>0</v>
      </c>
      <c r="F60" s="74">
        <v>0</v>
      </c>
      <c r="G60" s="74">
        <v>23951</v>
      </c>
      <c r="H60" s="75">
        <v>771679.54599999997</v>
      </c>
      <c r="I60" s="76">
        <v>31.21909506909941</v>
      </c>
    </row>
    <row r="61" spans="2:9" x14ac:dyDescent="0.3">
      <c r="B61" s="150"/>
      <c r="C61" s="73" t="s">
        <v>147</v>
      </c>
      <c r="D61" s="74">
        <v>256842.497</v>
      </c>
      <c r="E61" s="74">
        <v>289473.48019999999</v>
      </c>
      <c r="F61" s="74">
        <v>363323.42132999998</v>
      </c>
      <c r="G61" s="74">
        <v>394103.16100000002</v>
      </c>
      <c r="H61" s="75">
        <v>345046.02799999999</v>
      </c>
      <c r="I61" s="76">
        <v>-0.1244778978060519</v>
      </c>
    </row>
    <row r="62" spans="2:9" x14ac:dyDescent="0.3">
      <c r="B62" s="150"/>
      <c r="C62" s="73" t="s">
        <v>198</v>
      </c>
      <c r="D62" s="74">
        <v>0</v>
      </c>
      <c r="E62" s="74">
        <v>0</v>
      </c>
      <c r="F62" s="74">
        <v>0</v>
      </c>
      <c r="G62" s="74">
        <v>694860.21837999998</v>
      </c>
      <c r="H62" s="75">
        <v>196081.00099999999</v>
      </c>
      <c r="I62" s="76">
        <v>-0.7178123084134187</v>
      </c>
    </row>
    <row r="63" spans="2:9" x14ac:dyDescent="0.3">
      <c r="B63" s="150"/>
      <c r="C63" s="73" t="s">
        <v>270</v>
      </c>
      <c r="D63" s="74">
        <v>0</v>
      </c>
      <c r="E63" s="74">
        <v>0</v>
      </c>
      <c r="F63" s="74">
        <v>0</v>
      </c>
      <c r="G63" s="74">
        <v>0</v>
      </c>
      <c r="H63" s="75">
        <v>35852.209699999999</v>
      </c>
      <c r="I63" s="76" t="s">
        <v>182</v>
      </c>
    </row>
    <row r="64" spans="2:9" x14ac:dyDescent="0.3">
      <c r="B64" s="150"/>
      <c r="C64" s="73" t="s">
        <v>271</v>
      </c>
      <c r="D64" s="74">
        <v>0</v>
      </c>
      <c r="E64" s="74">
        <v>0</v>
      </c>
      <c r="F64" s="74">
        <v>0</v>
      </c>
      <c r="G64" s="74">
        <v>0</v>
      </c>
      <c r="H64" s="75">
        <v>28141.288199999999</v>
      </c>
      <c r="I64" s="76" t="s">
        <v>182</v>
      </c>
    </row>
    <row r="65" spans="2:9" x14ac:dyDescent="0.3">
      <c r="B65" s="150"/>
      <c r="C65" s="73" t="s">
        <v>160</v>
      </c>
      <c r="D65" s="74">
        <v>0</v>
      </c>
      <c r="E65" s="74">
        <v>4.9801700000000002</v>
      </c>
      <c r="F65" s="74">
        <v>25.57</v>
      </c>
      <c r="G65" s="74">
        <v>0</v>
      </c>
      <c r="H65" s="75">
        <v>0</v>
      </c>
      <c r="I65" s="76" t="s">
        <v>182</v>
      </c>
    </row>
    <row r="66" spans="2:9" x14ac:dyDescent="0.3">
      <c r="B66" s="150"/>
      <c r="C66" s="73" t="s">
        <v>161</v>
      </c>
      <c r="D66" s="74">
        <v>0</v>
      </c>
      <c r="E66" s="74">
        <v>0</v>
      </c>
      <c r="F66" s="74">
        <v>24.611999999999998</v>
      </c>
      <c r="G66" s="74">
        <v>0</v>
      </c>
      <c r="H66" s="75">
        <v>0</v>
      </c>
      <c r="I66" s="76" t="s">
        <v>182</v>
      </c>
    </row>
    <row r="67" spans="2:9" x14ac:dyDescent="0.3">
      <c r="B67" s="151"/>
      <c r="C67" s="73" t="s">
        <v>148</v>
      </c>
      <c r="D67" s="74">
        <v>29.23151</v>
      </c>
      <c r="E67" s="74">
        <v>313.62309999999997</v>
      </c>
      <c r="F67" s="74">
        <v>18.923999999999999</v>
      </c>
      <c r="G67" s="74">
        <v>25470.953059999996</v>
      </c>
      <c r="H67" s="75">
        <v>2278.5670800000003</v>
      </c>
      <c r="I67" s="76">
        <v>-0.91054252761439458</v>
      </c>
    </row>
    <row r="68" spans="2:9" x14ac:dyDescent="0.3">
      <c r="B68" s="147" t="s">
        <v>158</v>
      </c>
      <c r="C68" s="148"/>
      <c r="D68" s="77">
        <v>13334119.318400001</v>
      </c>
      <c r="E68" s="77">
        <v>13976647.592469994</v>
      </c>
      <c r="F68" s="77">
        <v>13058900.435110001</v>
      </c>
      <c r="G68" s="77">
        <v>16435900.561100001</v>
      </c>
      <c r="H68" s="77">
        <v>14953400.775139997</v>
      </c>
      <c r="I68" s="78">
        <v>-9.0198877782744713E-2</v>
      </c>
    </row>
    <row r="69" spans="2:9" x14ac:dyDescent="0.3">
      <c r="B69" s="144" t="s">
        <v>149</v>
      </c>
      <c r="C69" s="73" t="s">
        <v>150</v>
      </c>
      <c r="D69" s="74">
        <v>342376.34429000004</v>
      </c>
      <c r="E69" s="74">
        <v>345221.31954999996</v>
      </c>
      <c r="F69" s="74">
        <v>249379.15041000006</v>
      </c>
      <c r="G69" s="74">
        <v>297597.55326999997</v>
      </c>
      <c r="H69" s="75">
        <v>394040.91680999997</v>
      </c>
      <c r="I69" s="76">
        <v>0.32407310638236408</v>
      </c>
    </row>
    <row r="70" spans="2:9" x14ac:dyDescent="0.3">
      <c r="B70" s="146"/>
      <c r="C70" s="73" t="s">
        <v>151</v>
      </c>
      <c r="D70" s="74">
        <v>4.5999999999999999E-2</v>
      </c>
      <c r="E70" s="74">
        <v>1.556</v>
      </c>
      <c r="F70" s="74">
        <v>4.1399999999999997</v>
      </c>
      <c r="G70" s="74">
        <v>0</v>
      </c>
      <c r="H70" s="75">
        <v>0.20549999999999999</v>
      </c>
      <c r="I70" s="76" t="s">
        <v>182</v>
      </c>
    </row>
    <row r="71" spans="2:9" x14ac:dyDescent="0.3">
      <c r="B71" s="152" t="s">
        <v>163</v>
      </c>
      <c r="C71" s="153"/>
      <c r="D71" s="77">
        <v>342376.39029000001</v>
      </c>
      <c r="E71" s="77">
        <v>345222.87554999994</v>
      </c>
      <c r="F71" s="77">
        <v>249383.29041000007</v>
      </c>
      <c r="G71" s="77">
        <v>297597.55326999997</v>
      </c>
      <c r="H71" s="77">
        <v>394041.12230999995</v>
      </c>
      <c r="I71" s="78">
        <v>0.32407379691223492</v>
      </c>
    </row>
    <row r="72" spans="2:9" x14ac:dyDescent="0.3">
      <c r="B72" s="149" t="s">
        <v>152</v>
      </c>
      <c r="C72" s="73" t="s">
        <v>153</v>
      </c>
      <c r="D72" s="74">
        <v>723</v>
      </c>
      <c r="E72" s="74">
        <v>3456.2</v>
      </c>
      <c r="F72" s="74">
        <v>5.1802000000000001</v>
      </c>
      <c r="G72" s="74">
        <v>296.74412999999998</v>
      </c>
      <c r="H72" s="75">
        <v>0.05</v>
      </c>
      <c r="I72" s="76">
        <v>-0.99983150467037041</v>
      </c>
    </row>
    <row r="73" spans="2:9" x14ac:dyDescent="0.3">
      <c r="B73" s="151"/>
      <c r="C73" s="73" t="s">
        <v>279</v>
      </c>
      <c r="D73" s="74">
        <v>5.8070000000000004</v>
      </c>
      <c r="E73" s="74">
        <v>1.6659999999999999</v>
      </c>
      <c r="F73" s="74">
        <v>0</v>
      </c>
      <c r="G73" s="74">
        <v>0</v>
      </c>
      <c r="H73" s="75">
        <v>0</v>
      </c>
      <c r="I73" s="76" t="s">
        <v>182</v>
      </c>
    </row>
    <row r="74" spans="2:9" x14ac:dyDescent="0.3">
      <c r="B74" s="138" t="s">
        <v>165</v>
      </c>
      <c r="C74" s="139"/>
      <c r="D74" s="77">
        <v>728.80700000000002</v>
      </c>
      <c r="E74" s="77">
        <v>3457.866</v>
      </c>
      <c r="F74" s="77">
        <v>5.1802000000000001</v>
      </c>
      <c r="G74" s="77">
        <v>296.74412999999998</v>
      </c>
      <c r="H74" s="77">
        <v>0.05</v>
      </c>
      <c r="I74" s="78">
        <v>-0.99983150467037041</v>
      </c>
    </row>
    <row r="75" spans="2:9" x14ac:dyDescent="0.3">
      <c r="B75" s="144" t="s">
        <v>167</v>
      </c>
      <c r="C75" s="73" t="s">
        <v>156</v>
      </c>
      <c r="D75" s="74">
        <v>689274.5441399999</v>
      </c>
      <c r="E75" s="74">
        <v>698137.07298000006</v>
      </c>
      <c r="F75" s="74">
        <v>887851.84282000002</v>
      </c>
      <c r="G75" s="74">
        <v>844103.61870999995</v>
      </c>
      <c r="H75" s="75">
        <v>664479.37147999997</v>
      </c>
      <c r="I75" s="76">
        <v>-0.21279881195689043</v>
      </c>
    </row>
    <row r="76" spans="2:9" x14ac:dyDescent="0.3">
      <c r="B76" s="145"/>
      <c r="C76" s="73" t="s">
        <v>154</v>
      </c>
      <c r="D76" s="74">
        <v>295255.13900000002</v>
      </c>
      <c r="E76" s="74">
        <v>406600.299</v>
      </c>
      <c r="F76" s="74">
        <v>406304.962</v>
      </c>
      <c r="G76" s="74">
        <v>375644.17593999999</v>
      </c>
      <c r="H76" s="75">
        <v>519241.01205999998</v>
      </c>
      <c r="I76" s="76">
        <v>0.38226823498771911</v>
      </c>
    </row>
    <row r="77" spans="2:9" x14ac:dyDescent="0.3">
      <c r="B77" s="145"/>
      <c r="C77" s="73" t="s">
        <v>155</v>
      </c>
      <c r="D77" s="74">
        <v>40088.596769999996</v>
      </c>
      <c r="E77" s="74">
        <v>48126.361810000002</v>
      </c>
      <c r="F77" s="74">
        <v>60522.927579999989</v>
      </c>
      <c r="G77" s="74">
        <v>51817.689510000004</v>
      </c>
      <c r="H77" s="75">
        <v>65026.49525</v>
      </c>
      <c r="I77" s="76">
        <v>0.2549091992504009</v>
      </c>
    </row>
    <row r="78" spans="2:9" x14ac:dyDescent="0.3">
      <c r="B78" s="145"/>
      <c r="C78" s="73" t="s">
        <v>200</v>
      </c>
      <c r="D78" s="74">
        <v>8.3650000000000002</v>
      </c>
      <c r="E78" s="74">
        <v>0</v>
      </c>
      <c r="F78" s="74">
        <v>0</v>
      </c>
      <c r="G78" s="74">
        <v>5.3865500000000006</v>
      </c>
      <c r="H78" s="75">
        <v>0</v>
      </c>
      <c r="I78" s="76">
        <v>-1</v>
      </c>
    </row>
    <row r="79" spans="2:9" x14ac:dyDescent="0.3">
      <c r="B79" s="145"/>
      <c r="C79" s="73" t="s">
        <v>176</v>
      </c>
      <c r="D79" s="74">
        <v>0</v>
      </c>
      <c r="E79" s="74">
        <v>0</v>
      </c>
      <c r="F79" s="74">
        <v>5.1999999999999998E-3</v>
      </c>
      <c r="G79" s="74">
        <v>0</v>
      </c>
      <c r="H79" s="75">
        <v>0</v>
      </c>
      <c r="I79" s="76" t="s">
        <v>182</v>
      </c>
    </row>
    <row r="80" spans="2:9" x14ac:dyDescent="0.3">
      <c r="B80" s="145"/>
      <c r="C80" s="73" t="s">
        <v>157</v>
      </c>
      <c r="D80" s="74">
        <v>0</v>
      </c>
      <c r="E80" s="74">
        <v>0</v>
      </c>
      <c r="F80" s="74">
        <v>27.3</v>
      </c>
      <c r="G80" s="74">
        <v>0</v>
      </c>
      <c r="H80" s="75">
        <v>0</v>
      </c>
      <c r="I80" s="76" t="s">
        <v>182</v>
      </c>
    </row>
    <row r="81" spans="2:9" x14ac:dyDescent="0.3">
      <c r="B81" s="145"/>
      <c r="C81" s="73" t="s">
        <v>201</v>
      </c>
      <c r="D81" s="74">
        <v>0</v>
      </c>
      <c r="E81" s="74">
        <v>0</v>
      </c>
      <c r="F81" s="74">
        <v>0</v>
      </c>
      <c r="G81" s="74">
        <v>0.12</v>
      </c>
      <c r="H81" s="75">
        <v>0</v>
      </c>
      <c r="I81" s="76">
        <v>-1</v>
      </c>
    </row>
    <row r="82" spans="2:9" x14ac:dyDescent="0.3">
      <c r="B82" s="146"/>
      <c r="C82" s="73" t="s">
        <v>159</v>
      </c>
      <c r="D82" s="74">
        <v>0.73829</v>
      </c>
      <c r="E82" s="74">
        <v>1.076E-2</v>
      </c>
      <c r="F82" s="74">
        <v>2.9510000000000001</v>
      </c>
      <c r="G82" s="74">
        <v>0.12919999999999998</v>
      </c>
      <c r="H82" s="75">
        <v>0.49476000000000003</v>
      </c>
      <c r="I82" s="76">
        <v>2.829411764705883</v>
      </c>
    </row>
    <row r="83" spans="2:9" x14ac:dyDescent="0.3">
      <c r="B83" s="147" t="s">
        <v>174</v>
      </c>
      <c r="C83" s="148"/>
      <c r="D83" s="77">
        <v>1024627.3831999998</v>
      </c>
      <c r="E83" s="77">
        <v>1152863.7445499999</v>
      </c>
      <c r="F83" s="77">
        <v>1354709.9885999998</v>
      </c>
      <c r="G83" s="77">
        <v>1271571.1199100001</v>
      </c>
      <c r="H83" s="77">
        <v>1248747.3735499997</v>
      </c>
      <c r="I83" s="78">
        <v>-1.7949248769990822E-2</v>
      </c>
    </row>
    <row r="84" spans="2:9" ht="24" customHeight="1" x14ac:dyDescent="0.3">
      <c r="B84" s="149" t="s">
        <v>273</v>
      </c>
      <c r="C84" s="73" t="s">
        <v>162</v>
      </c>
      <c r="D84" s="74">
        <v>3683.5790000000002</v>
      </c>
      <c r="E84" s="74">
        <v>7293.88</v>
      </c>
      <c r="F84" s="74">
        <v>4933.3997900000004</v>
      </c>
      <c r="G84" s="74">
        <v>4052.4512999999997</v>
      </c>
      <c r="H84" s="75">
        <v>6449.2377999999999</v>
      </c>
      <c r="I84" s="76">
        <v>0.59144116056373108</v>
      </c>
    </row>
    <row r="85" spans="2:9" x14ac:dyDescent="0.3">
      <c r="B85" s="150"/>
      <c r="C85" s="73" t="s">
        <v>202</v>
      </c>
      <c r="D85" s="74">
        <v>26.466999999999999</v>
      </c>
      <c r="E85" s="74">
        <v>307.23353000000003</v>
      </c>
      <c r="F85" s="74">
        <v>149.33279999999999</v>
      </c>
      <c r="G85" s="74">
        <v>59.87</v>
      </c>
      <c r="H85" s="75">
        <v>86.526709999999994</v>
      </c>
      <c r="I85" s="76">
        <v>0.4452431935861032</v>
      </c>
    </row>
    <row r="86" spans="2:9" x14ac:dyDescent="0.3">
      <c r="B86" s="150"/>
      <c r="C86" s="73" t="s">
        <v>203</v>
      </c>
      <c r="D86" s="74">
        <v>0</v>
      </c>
      <c r="E86" s="74">
        <v>0.6</v>
      </c>
      <c r="F86" s="74">
        <v>2</v>
      </c>
      <c r="G86" s="74">
        <v>0.48</v>
      </c>
      <c r="H86" s="75">
        <v>0.29069</v>
      </c>
      <c r="I86" s="76">
        <v>-0.39439583333333328</v>
      </c>
    </row>
    <row r="87" spans="2:9" x14ac:dyDescent="0.3">
      <c r="B87" s="150"/>
      <c r="C87" s="73" t="s">
        <v>166</v>
      </c>
      <c r="D87" s="74">
        <v>8.673</v>
      </c>
      <c r="E87" s="74">
        <v>0</v>
      </c>
      <c r="F87" s="74">
        <v>0</v>
      </c>
      <c r="G87" s="74">
        <v>0</v>
      </c>
      <c r="H87" s="75">
        <v>0</v>
      </c>
      <c r="I87" s="76" t="s">
        <v>182</v>
      </c>
    </row>
    <row r="88" spans="2:9" x14ac:dyDescent="0.3">
      <c r="B88" s="150"/>
      <c r="C88" s="73" t="s">
        <v>177</v>
      </c>
      <c r="D88" s="74">
        <v>0</v>
      </c>
      <c r="E88" s="74">
        <v>45.503</v>
      </c>
      <c r="F88" s="74">
        <v>0</v>
      </c>
      <c r="G88" s="74">
        <v>0</v>
      </c>
      <c r="H88" s="75">
        <v>0</v>
      </c>
      <c r="I88" s="76" t="s">
        <v>182</v>
      </c>
    </row>
    <row r="89" spans="2:9" x14ac:dyDescent="0.3">
      <c r="B89" s="150"/>
      <c r="C89" s="73" t="s">
        <v>280</v>
      </c>
      <c r="D89" s="74">
        <v>0.36560000000000004</v>
      </c>
      <c r="E89" s="74">
        <v>0</v>
      </c>
      <c r="F89" s="74">
        <v>0</v>
      </c>
      <c r="G89" s="74">
        <v>0</v>
      </c>
      <c r="H89" s="75">
        <v>0</v>
      </c>
      <c r="I89" s="76" t="s">
        <v>182</v>
      </c>
    </row>
    <row r="90" spans="2:9" x14ac:dyDescent="0.3">
      <c r="B90" s="150"/>
      <c r="C90" s="73" t="s">
        <v>164</v>
      </c>
      <c r="D90" s="74">
        <v>0</v>
      </c>
      <c r="E90" s="74">
        <v>0</v>
      </c>
      <c r="F90" s="74">
        <v>0</v>
      </c>
      <c r="G90" s="74">
        <v>2.7627600000000001</v>
      </c>
      <c r="H90" s="75">
        <v>0</v>
      </c>
      <c r="I90" s="76">
        <v>-1</v>
      </c>
    </row>
    <row r="91" spans="2:9" x14ac:dyDescent="0.3">
      <c r="B91" s="138" t="s">
        <v>274</v>
      </c>
      <c r="C91" s="139"/>
      <c r="D91" s="77">
        <v>3719.0846000000001</v>
      </c>
      <c r="E91" s="77">
        <v>7647.2165300000006</v>
      </c>
      <c r="F91" s="77">
        <v>5084.7325900000005</v>
      </c>
      <c r="G91" s="77">
        <v>4115.5640599999988</v>
      </c>
      <c r="H91" s="77">
        <v>6536.0551999999998</v>
      </c>
      <c r="I91" s="78">
        <v>0.58813108111358181</v>
      </c>
    </row>
    <row r="92" spans="2:9" x14ac:dyDescent="0.3">
      <c r="B92" s="149" t="s">
        <v>168</v>
      </c>
      <c r="C92" s="73" t="s">
        <v>170</v>
      </c>
      <c r="D92" s="74">
        <v>243006.46292999995</v>
      </c>
      <c r="E92" s="74">
        <v>535470.10414000007</v>
      </c>
      <c r="F92" s="74">
        <v>189448.30925000008</v>
      </c>
      <c r="G92" s="74">
        <v>293953.75405000005</v>
      </c>
      <c r="H92" s="75">
        <v>313559.27312999999</v>
      </c>
      <c r="I92" s="76">
        <v>6.6695930260734615E-2</v>
      </c>
    </row>
    <row r="93" spans="2:9" x14ac:dyDescent="0.3">
      <c r="B93" s="150"/>
      <c r="C93" s="73" t="s">
        <v>169</v>
      </c>
      <c r="D93" s="74">
        <v>132861.86256000001</v>
      </c>
      <c r="E93" s="74">
        <v>219630.82720999999</v>
      </c>
      <c r="F93" s="74">
        <v>222637.41800000001</v>
      </c>
      <c r="G93" s="74">
        <v>176353.38690000001</v>
      </c>
      <c r="H93" s="75">
        <v>194034.42</v>
      </c>
      <c r="I93" s="76">
        <v>0.10025910707360497</v>
      </c>
    </row>
    <row r="94" spans="2:9" x14ac:dyDescent="0.3">
      <c r="B94" s="150"/>
      <c r="C94" s="73" t="s">
        <v>179</v>
      </c>
      <c r="D94" s="74">
        <v>33150.175539999997</v>
      </c>
      <c r="E94" s="74">
        <v>120883.647</v>
      </c>
      <c r="F94" s="74">
        <v>44708.506999999998</v>
      </c>
      <c r="G94" s="74">
        <v>7.3268999999999993</v>
      </c>
      <c r="H94" s="75">
        <v>37228.515500000001</v>
      </c>
      <c r="I94" s="76">
        <v>5080.0732369760753</v>
      </c>
    </row>
    <row r="95" spans="2:9" x14ac:dyDescent="0.3">
      <c r="B95" s="150"/>
      <c r="C95" s="73" t="s">
        <v>171</v>
      </c>
      <c r="D95" s="74">
        <v>900.71900000000005</v>
      </c>
      <c r="E95" s="74">
        <v>4192.0931300000002</v>
      </c>
      <c r="F95" s="74">
        <v>821.18164999999988</v>
      </c>
      <c r="G95" s="74">
        <v>857.37036000000012</v>
      </c>
      <c r="H95" s="75">
        <v>798.18105000000003</v>
      </c>
      <c r="I95" s="76">
        <v>-6.9035871498986823E-2</v>
      </c>
    </row>
    <row r="96" spans="2:9" x14ac:dyDescent="0.3">
      <c r="B96" s="150"/>
      <c r="C96" s="73" t="s">
        <v>178</v>
      </c>
      <c r="D96" s="74">
        <v>0</v>
      </c>
      <c r="E96" s="74">
        <v>0</v>
      </c>
      <c r="F96" s="74">
        <v>291.18</v>
      </c>
      <c r="G96" s="74">
        <v>13.341719999999999</v>
      </c>
      <c r="H96" s="75">
        <v>86.3</v>
      </c>
      <c r="I96" s="76">
        <v>5.4684313566766507</v>
      </c>
    </row>
    <row r="97" spans="2:9" x14ac:dyDescent="0.3">
      <c r="B97" s="150"/>
      <c r="C97" s="73" t="s">
        <v>272</v>
      </c>
      <c r="D97" s="74">
        <v>0</v>
      </c>
      <c r="E97" s="74">
        <v>0</v>
      </c>
      <c r="F97" s="74">
        <v>0</v>
      </c>
      <c r="G97" s="74">
        <v>0</v>
      </c>
      <c r="H97" s="75">
        <v>10.557360000000001</v>
      </c>
      <c r="I97" s="76" t="s">
        <v>182</v>
      </c>
    </row>
    <row r="98" spans="2:9" x14ac:dyDescent="0.3">
      <c r="B98" s="150"/>
      <c r="C98" s="73" t="s">
        <v>204</v>
      </c>
      <c r="D98" s="74">
        <v>0</v>
      </c>
      <c r="E98" s="74">
        <v>228.47747000000001</v>
      </c>
      <c r="F98" s="74">
        <v>0</v>
      </c>
      <c r="G98" s="74">
        <v>0</v>
      </c>
      <c r="H98" s="75">
        <v>0</v>
      </c>
      <c r="I98" s="76" t="s">
        <v>182</v>
      </c>
    </row>
    <row r="99" spans="2:9" x14ac:dyDescent="0.3">
      <c r="B99" s="150"/>
      <c r="C99" s="73" t="s">
        <v>172</v>
      </c>
      <c r="D99" s="74">
        <v>14.5</v>
      </c>
      <c r="E99" s="74">
        <v>0</v>
      </c>
      <c r="F99" s="74">
        <v>0</v>
      </c>
      <c r="G99" s="74">
        <v>0</v>
      </c>
      <c r="H99" s="75">
        <v>0</v>
      </c>
      <c r="I99" s="76" t="s">
        <v>182</v>
      </c>
    </row>
    <row r="100" spans="2:9" x14ac:dyDescent="0.3">
      <c r="B100" s="150"/>
      <c r="C100" s="73" t="s">
        <v>173</v>
      </c>
      <c r="D100" s="74">
        <v>190.68700000000001</v>
      </c>
      <c r="E100" s="74">
        <v>1.835</v>
      </c>
      <c r="F100" s="74">
        <v>57.1</v>
      </c>
      <c r="G100" s="74">
        <v>17.581900000000001</v>
      </c>
      <c r="H100" s="75">
        <v>0</v>
      </c>
      <c r="I100" s="76">
        <v>-1</v>
      </c>
    </row>
    <row r="101" spans="2:9" x14ac:dyDescent="0.3">
      <c r="B101" s="150"/>
      <c r="C101" s="73" t="s">
        <v>205</v>
      </c>
      <c r="D101" s="74">
        <v>1.2</v>
      </c>
      <c r="E101" s="74">
        <v>0</v>
      </c>
      <c r="F101" s="74">
        <v>57.88</v>
      </c>
      <c r="G101" s="74">
        <v>0</v>
      </c>
      <c r="H101" s="75">
        <v>0</v>
      </c>
      <c r="I101" s="76" t="s">
        <v>182</v>
      </c>
    </row>
    <row r="102" spans="2:9" x14ac:dyDescent="0.3">
      <c r="B102" s="150"/>
      <c r="C102" s="73" t="s">
        <v>180</v>
      </c>
      <c r="D102" s="74">
        <v>5.8650000000000002</v>
      </c>
      <c r="E102" s="74">
        <v>0</v>
      </c>
      <c r="F102" s="74">
        <v>0</v>
      </c>
      <c r="G102" s="74">
        <v>0</v>
      </c>
      <c r="H102" s="75">
        <v>0</v>
      </c>
      <c r="I102" s="76" t="s">
        <v>182</v>
      </c>
    </row>
    <row r="103" spans="2:9" x14ac:dyDescent="0.3">
      <c r="B103" s="151"/>
      <c r="C103" s="73" t="s">
        <v>278</v>
      </c>
      <c r="D103" s="74">
        <v>0.191</v>
      </c>
      <c r="E103" s="74">
        <v>0.21557000000000001</v>
      </c>
      <c r="F103" s="74">
        <v>1.92005</v>
      </c>
      <c r="G103" s="74">
        <v>26.408999999999999</v>
      </c>
      <c r="H103" s="75">
        <v>3.7696399999999999</v>
      </c>
      <c r="I103" s="76">
        <v>-0.85725926767389904</v>
      </c>
    </row>
    <row r="104" spans="2:9" x14ac:dyDescent="0.3">
      <c r="B104" s="138" t="s">
        <v>181</v>
      </c>
      <c r="C104" s="139"/>
      <c r="D104" s="77">
        <v>410131.66302999988</v>
      </c>
      <c r="E104" s="77">
        <v>880407.19952000014</v>
      </c>
      <c r="F104" s="77">
        <v>458023.49595000007</v>
      </c>
      <c r="G104" s="77">
        <v>471229.17083000002</v>
      </c>
      <c r="H104" s="77">
        <v>545721.01668</v>
      </c>
      <c r="I104" s="78">
        <v>0.15807986954371622</v>
      </c>
    </row>
    <row r="105" spans="2:9" x14ac:dyDescent="0.3">
      <c r="B105" s="103" t="s">
        <v>175</v>
      </c>
      <c r="C105" s="73" t="s">
        <v>276</v>
      </c>
      <c r="D105" s="74">
        <v>5625620.4455699977</v>
      </c>
      <c r="E105" s="74">
        <v>4281354.6902599959</v>
      </c>
      <c r="F105" s="74">
        <v>1840443.9930500011</v>
      </c>
      <c r="G105" s="74">
        <v>1335569.1110299996</v>
      </c>
      <c r="H105" s="75">
        <v>2676548.4197999975</v>
      </c>
      <c r="I105" s="76">
        <v>1.0040508556953864</v>
      </c>
    </row>
    <row r="106" spans="2:9" x14ac:dyDescent="0.3">
      <c r="B106" s="140" t="s">
        <v>6</v>
      </c>
      <c r="C106" s="140"/>
      <c r="D106" s="79">
        <v>65878031.765109986</v>
      </c>
      <c r="E106" s="79">
        <v>63166304.94285997</v>
      </c>
      <c r="F106" s="79">
        <v>58941437.57318005</v>
      </c>
      <c r="G106" s="79">
        <v>69481500.812199876</v>
      </c>
      <c r="H106" s="79">
        <v>66258093.360720046</v>
      </c>
      <c r="I106" s="80">
        <v>-4.6392311821132237E-2</v>
      </c>
    </row>
    <row r="107" spans="2:9" x14ac:dyDescent="0.3">
      <c r="B107" s="141" t="s">
        <v>214</v>
      </c>
      <c r="C107" s="141"/>
      <c r="D107" s="141"/>
      <c r="E107" s="141"/>
      <c r="F107" s="141"/>
      <c r="G107" s="141"/>
      <c r="H107" s="141"/>
      <c r="I107" s="141"/>
    </row>
    <row r="108" spans="2:9" x14ac:dyDescent="0.3">
      <c r="B108" s="142" t="s">
        <v>215</v>
      </c>
      <c r="C108" s="142"/>
      <c r="D108" s="142"/>
      <c r="E108" s="142"/>
      <c r="F108" s="142"/>
      <c r="G108" s="142"/>
      <c r="H108" s="142"/>
      <c r="I108" s="142"/>
    </row>
    <row r="109" spans="2:9" x14ac:dyDescent="0.3">
      <c r="B109" s="143" t="s">
        <v>216</v>
      </c>
      <c r="C109" s="143"/>
      <c r="D109" s="143"/>
      <c r="E109" s="143"/>
      <c r="F109" s="143"/>
      <c r="G109" s="143"/>
      <c r="H109" s="143"/>
      <c r="I109" s="143"/>
    </row>
  </sheetData>
  <mergeCells count="30">
    <mergeCell ref="B6:B9"/>
    <mergeCell ref="B10:C10"/>
    <mergeCell ref="B11:B16"/>
    <mergeCell ref="B17:C17"/>
    <mergeCell ref="B18:B34"/>
    <mergeCell ref="B35:C35"/>
    <mergeCell ref="B36:B40"/>
    <mergeCell ref="B41:C41"/>
    <mergeCell ref="B42:B44"/>
    <mergeCell ref="B45:C45"/>
    <mergeCell ref="B46:B50"/>
    <mergeCell ref="B51:C51"/>
    <mergeCell ref="B53:C53"/>
    <mergeCell ref="B55:C55"/>
    <mergeCell ref="B56:B67"/>
    <mergeCell ref="B68:C68"/>
    <mergeCell ref="B69:B70"/>
    <mergeCell ref="B71:C71"/>
    <mergeCell ref="B72:B73"/>
    <mergeCell ref="B74:C74"/>
    <mergeCell ref="B75:B82"/>
    <mergeCell ref="B83:C83"/>
    <mergeCell ref="B91:C91"/>
    <mergeCell ref="B92:B103"/>
    <mergeCell ref="B84:B90"/>
    <mergeCell ref="B104:C104"/>
    <mergeCell ref="B106:C106"/>
    <mergeCell ref="B107:I107"/>
    <mergeCell ref="B108:I108"/>
    <mergeCell ref="B109:I109"/>
  </mergeCells>
  <pageMargins left="0.7" right="0.7" top="0.75" bottom="0.75" header="0.3" footer="0.3"/>
  <pageSetup paperSize="1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PrincipalesProductosImportación</vt:lpstr>
      <vt:lpstr>MovimientoCarga x VíaTransporte</vt:lpstr>
      <vt:lpstr>PrincipalesPaísesOrigen</vt:lpstr>
      <vt:lpstr>PpalesProductosCombustibles</vt:lpstr>
      <vt:lpstr>PpalesProductosNoCombustibles</vt:lpstr>
      <vt:lpstr>MovimientoCarga x LugarIngreso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Braun Cirano</dc:creator>
  <cp:lastModifiedBy>Paola Diaz Pintone</cp:lastModifiedBy>
  <cp:lastPrinted>2023-02-22T14:23:26Z</cp:lastPrinted>
  <dcterms:created xsi:type="dcterms:W3CDTF">2021-01-14T11:38:55Z</dcterms:created>
  <dcterms:modified xsi:type="dcterms:W3CDTF">2023-03-17T19:40:13Z</dcterms:modified>
</cp:coreProperties>
</file>