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820" windowWidth="11355" windowHeight="58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'Hoja1'!$A$1:$I$44</definedName>
    <definedName name="_xlnm.Print_Area" localSheetId="1">'Hoja2'!$A$1:$I$44</definedName>
    <definedName name="_xlnm.Print_Area" localSheetId="2">'Hoja3'!$A$1:$I$44</definedName>
  </definedNames>
  <calcPr fullCalcOnLoad="1"/>
</workbook>
</file>

<file path=xl/sharedStrings.xml><?xml version="1.0" encoding="utf-8"?>
<sst xmlns="http://schemas.openxmlformats.org/spreadsheetml/2006/main" count="62" uniqueCount="25">
  <si>
    <t>(No incluye el vehiculo motorizado)</t>
  </si>
  <si>
    <t>Valor Aduanero
(US$)</t>
  </si>
  <si>
    <r>
      <t>GOBIERNO DE CHILE</t>
    </r>
    <r>
      <rPr>
        <sz val="10"/>
        <rFont val="Arial"/>
        <family val="0"/>
      </rPr>
      <t xml:space="preserve">
</t>
    </r>
    <r>
      <rPr>
        <sz val="6"/>
        <rFont val="Arial"/>
        <family val="2"/>
      </rPr>
      <t>SERVICIO NACIONAL DE ADUANAS / CHILE</t>
    </r>
    <r>
      <rPr>
        <sz val="10"/>
        <rFont val="Arial"/>
        <family val="0"/>
      </rPr>
      <t xml:space="preserve">
</t>
    </r>
    <r>
      <rPr>
        <b/>
        <sz val="10"/>
        <rFont val="Arial Unicode MS"/>
        <family val="2"/>
      </rPr>
      <t>DECLARACION DE ESPECIES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Art. 35 Ley Nº 13.039 / 58</t>
    </r>
  </si>
  <si>
    <t>Declaro Bajo Juramento :</t>
  </si>
  <si>
    <t>Firma Declarante (I)</t>
  </si>
  <si>
    <t>Total Valor Aduanero US$</t>
  </si>
  <si>
    <t>$ ( I )A la Hoja Nº</t>
  </si>
  <si>
    <t>………………..…………………………..</t>
  </si>
  <si>
    <t>…………………………………………………..</t>
  </si>
  <si>
    <t>Cantidad</t>
  </si>
  <si>
    <t>Nombre y Firma Funcionario Aduana</t>
  </si>
  <si>
    <t xml:space="preserve">        Tipo de Cambio      US$</t>
  </si>
  <si>
    <t>AÑO</t>
  </si>
  <si>
    <t>Mes</t>
  </si>
  <si>
    <t>Año</t>
  </si>
  <si>
    <t>Valor de
Adquisición 
( US$ )</t>
  </si>
  <si>
    <t>Fecha de
Adquisición</t>
  </si>
  <si>
    <t>Que, las especies individualizadas en la presente Declaración son de mi propiedad, las que fueron adquiridas para mi uso exclusivo y de mi grupo familiar.  Los valores, así como también las fechas de adquisición corresponden exactamente a la realidad.</t>
  </si>
  <si>
    <t xml:space="preserve">                  DESCRIPCION DE LAS MERCANCIAS                      (Marca,  Modelo  y    N ª  Serie)</t>
  </si>
  <si>
    <t xml:space="preserve">DE HOJA 2    </t>
  </si>
  <si>
    <t xml:space="preserve">DE LA HOJA 1   </t>
  </si>
  <si>
    <t>xxx</t>
  </si>
  <si>
    <t>Total Valor Aduanero      hoja uno</t>
  </si>
  <si>
    <t>Total Valor Aduanero     hoja (uno + hoja dos)</t>
  </si>
  <si>
    <t>Total Valor Aduanero (hoja 1+hoja 2+hoja 3)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</si>
</sst>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A]dddd\,\ dd&quot; de &quot;mmmm&quot; de &quot;yyyy"/>
    <numFmt numFmtId="173" formatCode="mmmm\ yyyy"/>
    <numFmt numFmtId="174" formatCode="mmm\ yyyy"/>
    <numFmt numFmtId="175" formatCode="[$-340A]dddd\,\ dd&quot; de &quot;mmmm&quot; de &quot;yyyy"/>
    <numFmt numFmtId="176" formatCode="&quot;$&quot;\ #,##0"/>
    <numFmt numFmtId="177" formatCode="mmm\-yyyy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;[Red]#,##0.00"/>
    <numFmt numFmtId="183" formatCode="dd/mm/yy;@"/>
    <numFmt numFmtId="184" formatCode="0;[Red]0"/>
    <numFmt numFmtId="185" formatCode="dd/mm/yyyy;@"/>
    <numFmt numFmtId="186" formatCode="#,##0;[Red]#,##0"/>
  </numFmts>
  <fonts count="56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0"/>
    </font>
    <font>
      <b/>
      <sz val="7"/>
      <name val="Arial"/>
      <family val="2"/>
    </font>
    <font>
      <b/>
      <sz val="10"/>
      <name val="Arial Unicode MS"/>
      <family val="2"/>
    </font>
    <font>
      <sz val="8"/>
      <name val="Arial"/>
      <family val="0"/>
    </font>
    <font>
      <sz val="8"/>
      <name val="Arial Unicode MS"/>
      <family val="2"/>
    </font>
    <font>
      <sz val="7"/>
      <name val="Bitstream Vera Sans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2"/>
      <name val="Bitstream Vera Sans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Bitstream Vera Sans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3" fillId="0" borderId="13" xfId="0" applyFont="1" applyBorder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6" xfId="0" applyFont="1" applyBorder="1" applyAlignment="1">
      <alignment horizontal="right"/>
    </xf>
    <xf numFmtId="4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 vertical="justify" readingOrder="1"/>
    </xf>
    <xf numFmtId="1" fontId="0" fillId="0" borderId="0" xfId="0" applyNumberFormat="1" applyAlignment="1">
      <alignment/>
    </xf>
    <xf numFmtId="0" fontId="3" fillId="0" borderId="18" xfId="0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" fontId="1" fillId="0" borderId="19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182" fontId="1" fillId="0" borderId="17" xfId="0" applyNumberFormat="1" applyFont="1" applyFill="1" applyBorder="1" applyAlignment="1">
      <alignment horizontal="center" vertical="center" wrapText="1"/>
    </xf>
    <xf numFmtId="184" fontId="1" fillId="0" borderId="19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/>
    </xf>
    <xf numFmtId="0" fontId="16" fillId="0" borderId="0" xfId="0" applyFont="1" applyBorder="1" applyAlignment="1">
      <alignment/>
    </xf>
    <xf numFmtId="49" fontId="0" fillId="0" borderId="20" xfId="0" applyNumberFormat="1" applyBorder="1" applyAlignment="1">
      <alignment horizontal="left"/>
    </xf>
    <xf numFmtId="0" fontId="0" fillId="0" borderId="13" xfId="0" applyBorder="1" applyAlignment="1">
      <alignment/>
    </xf>
    <xf numFmtId="0" fontId="4" fillId="0" borderId="15" xfId="0" applyFont="1" applyBorder="1" applyAlignment="1">
      <alignment wrapText="1"/>
    </xf>
    <xf numFmtId="1" fontId="20" fillId="0" borderId="0" xfId="0" applyNumberFormat="1" applyFont="1" applyBorder="1" applyAlignment="1">
      <alignment/>
    </xf>
    <xf numFmtId="182" fontId="1" fillId="0" borderId="17" xfId="0" applyNumberFormat="1" applyFont="1" applyBorder="1" applyAlignment="1">
      <alignment horizontal="center" vertical="center"/>
    </xf>
    <xf numFmtId="184" fontId="1" fillId="0" borderId="17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182" fontId="1" fillId="0" borderId="17" xfId="0" applyNumberFormat="1" applyFont="1" applyFill="1" applyBorder="1" applyAlignment="1" applyProtection="1">
      <alignment horizontal="center" vertical="center"/>
      <protection locked="0"/>
    </xf>
    <xf numFmtId="184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/>
      <protection/>
    </xf>
    <xf numFmtId="182" fontId="1" fillId="0" borderId="17" xfId="0" applyNumberFormat="1" applyFont="1" applyBorder="1" applyAlignment="1" applyProtection="1">
      <alignment horizontal="center" vertical="center"/>
      <protection/>
    </xf>
    <xf numFmtId="184" fontId="1" fillId="0" borderId="17" xfId="0" applyNumberFormat="1" applyFont="1" applyBorder="1" applyAlignment="1" applyProtection="1">
      <alignment horizontal="center" vertical="center"/>
      <protection/>
    </xf>
    <xf numFmtId="1" fontId="1" fillId="0" borderId="0" xfId="0" applyNumberFormat="1" applyFont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18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8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82" fontId="1" fillId="0" borderId="17" xfId="0" applyNumberFormat="1" applyFont="1" applyBorder="1" applyAlignment="1" applyProtection="1">
      <alignment horizontal="center"/>
      <protection/>
    </xf>
    <xf numFmtId="184" fontId="0" fillId="0" borderId="17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8" fillId="0" borderId="1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186" fontId="21" fillId="0" borderId="19" xfId="0" applyNumberFormat="1" applyFont="1" applyBorder="1" applyAlignment="1">
      <alignment horizontal="center" vertical="center"/>
    </xf>
    <xf numFmtId="186" fontId="21" fillId="0" borderId="21" xfId="0" applyNumberFormat="1" applyFont="1" applyBorder="1" applyAlignment="1">
      <alignment horizontal="center" vertical="center"/>
    </xf>
    <xf numFmtId="185" fontId="18" fillId="0" borderId="22" xfId="0" applyNumberFormat="1" applyFont="1" applyFill="1" applyBorder="1" applyAlignment="1" applyProtection="1">
      <alignment horizontal="center" vertical="center"/>
      <protection locked="0"/>
    </xf>
    <xf numFmtId="185" fontId="18" fillId="0" borderId="23" xfId="0" applyNumberFormat="1" applyFont="1" applyBorder="1" applyAlignment="1" applyProtection="1">
      <alignment horizontal="center" vertical="center"/>
      <protection locked="0"/>
    </xf>
    <xf numFmtId="185" fontId="18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10" xfId="0" applyFont="1" applyBorder="1" applyAlignment="1">
      <alignment horizontal="center" vertical="center" wrapText="1" readingOrder="1"/>
    </xf>
    <xf numFmtId="0" fontId="11" fillId="0" borderId="25" xfId="0" applyFont="1" applyBorder="1" applyAlignment="1">
      <alignment horizontal="center" vertical="center" wrapText="1" readingOrder="1"/>
    </xf>
    <xf numFmtId="0" fontId="11" fillId="0" borderId="15" xfId="0" applyFont="1" applyBorder="1" applyAlignment="1">
      <alignment horizontal="center" vertical="center" wrapText="1" readingOrder="1"/>
    </xf>
    <xf numFmtId="0" fontId="11" fillId="0" borderId="16" xfId="0" applyFont="1" applyBorder="1" applyAlignment="1">
      <alignment horizontal="center" vertical="center" wrapText="1" readingOrder="1"/>
    </xf>
    <xf numFmtId="0" fontId="11" fillId="0" borderId="18" xfId="0" applyFont="1" applyBorder="1" applyAlignment="1">
      <alignment horizontal="center" vertical="center" wrapText="1" readingOrder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left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1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185" fontId="18" fillId="0" borderId="22" xfId="0" applyNumberFormat="1" applyFont="1" applyFill="1" applyBorder="1" applyAlignment="1">
      <alignment horizontal="center" vertical="center" wrapText="1"/>
    </xf>
    <xf numFmtId="185" fontId="18" fillId="0" borderId="23" xfId="0" applyNumberFormat="1" applyFont="1" applyFill="1" applyBorder="1" applyAlignment="1">
      <alignment horizontal="center" vertical="center" wrapText="1"/>
    </xf>
    <xf numFmtId="185" fontId="19" fillId="0" borderId="2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14" fillId="0" borderId="13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 horizontal="right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1</xdr:col>
      <xdr:colOff>314325</xdr:colOff>
      <xdr:row>1</xdr:row>
      <xdr:rowOff>276225</xdr:rowOff>
    </xdr:to>
    <xdr:pic>
      <xdr:nvPicPr>
        <xdr:cNvPr id="1" name="Picture 3" descr="logo_gob_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123825</xdr:rowOff>
    </xdr:from>
    <xdr:to>
      <xdr:col>2</xdr:col>
      <xdr:colOff>561975</xdr:colOff>
      <xdr:row>1</xdr:row>
      <xdr:rowOff>333375</xdr:rowOff>
    </xdr:to>
    <xdr:pic>
      <xdr:nvPicPr>
        <xdr:cNvPr id="2" name="Picture 4" descr="logo_adua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23825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1</xdr:col>
      <xdr:colOff>314325</xdr:colOff>
      <xdr:row>1</xdr:row>
      <xdr:rowOff>266700</xdr:rowOff>
    </xdr:to>
    <xdr:pic>
      <xdr:nvPicPr>
        <xdr:cNvPr id="1" name="Picture 4" descr="logo_gob_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123825</xdr:rowOff>
    </xdr:from>
    <xdr:to>
      <xdr:col>2</xdr:col>
      <xdr:colOff>561975</xdr:colOff>
      <xdr:row>1</xdr:row>
      <xdr:rowOff>323850</xdr:rowOff>
    </xdr:to>
    <xdr:pic>
      <xdr:nvPicPr>
        <xdr:cNvPr id="2" name="Picture 5" descr="logo_adua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238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314325</xdr:colOff>
      <xdr:row>1</xdr:row>
      <xdr:rowOff>266700</xdr:rowOff>
    </xdr:to>
    <xdr:pic>
      <xdr:nvPicPr>
        <xdr:cNvPr id="1" name="Picture 2" descr="logo_gob_chi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0</xdr:row>
      <xdr:rowOff>114300</xdr:rowOff>
    </xdr:from>
    <xdr:to>
      <xdr:col>2</xdr:col>
      <xdr:colOff>561975</xdr:colOff>
      <xdr:row>1</xdr:row>
      <xdr:rowOff>323850</xdr:rowOff>
    </xdr:to>
    <xdr:pic>
      <xdr:nvPicPr>
        <xdr:cNvPr id="2" name="Picture 3" descr="logo_adua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11430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Normal="130" zoomScaleSheetLayoutView="100" zoomScalePageLayoutView="0" workbookViewId="0" topLeftCell="A1">
      <selection activeCell="E31" sqref="E31"/>
    </sheetView>
  </sheetViews>
  <sheetFormatPr defaultColWidth="11.421875" defaultRowHeight="12.75"/>
  <cols>
    <col min="1" max="1" width="7.8515625" style="0" customWidth="1"/>
    <col min="2" max="2" width="6.00390625" style="0" customWidth="1"/>
    <col min="3" max="3" width="13.28125" style="0" customWidth="1"/>
    <col min="4" max="4" width="15.8515625" style="0" customWidth="1"/>
    <col min="5" max="5" width="12.8515625" style="0" customWidth="1"/>
    <col min="6" max="6" width="10.421875" style="0" customWidth="1"/>
    <col min="7" max="7" width="4.28125" style="0" customWidth="1"/>
    <col min="8" max="8" width="6.57421875" style="0" customWidth="1"/>
    <col min="9" max="9" width="9.8515625" style="0" customWidth="1"/>
    <col min="11" max="11" width="18.8515625" style="0" customWidth="1"/>
    <col min="12" max="12" width="6.28125" style="0" hidden="1" customWidth="1"/>
    <col min="14" max="15" width="11.421875" style="0" hidden="1" customWidth="1"/>
  </cols>
  <sheetData>
    <row r="1" spans="1:9" ht="33" customHeight="1">
      <c r="A1" s="32"/>
      <c r="B1" s="103" t="s">
        <v>2</v>
      </c>
      <c r="C1" s="103"/>
      <c r="D1" s="103"/>
      <c r="E1" s="103"/>
      <c r="F1" s="104"/>
      <c r="G1" s="107"/>
      <c r="H1" s="108"/>
      <c r="I1" s="109"/>
    </row>
    <row r="2" spans="1:9" ht="33" customHeight="1">
      <c r="A2" s="33"/>
      <c r="B2" s="105"/>
      <c r="C2" s="105"/>
      <c r="D2" s="105"/>
      <c r="E2" s="105"/>
      <c r="F2" s="106"/>
      <c r="G2" s="68"/>
      <c r="H2" s="69"/>
      <c r="I2" s="70"/>
    </row>
    <row r="3" spans="1:9" ht="18" customHeight="1">
      <c r="A3" s="93" t="s">
        <v>0</v>
      </c>
      <c r="B3" s="94"/>
      <c r="C3" s="94"/>
      <c r="D3" s="94"/>
      <c r="E3" s="94"/>
      <c r="F3" s="95"/>
      <c r="G3" s="93" t="s">
        <v>12</v>
      </c>
      <c r="H3" s="95"/>
      <c r="I3" s="20">
        <v>2012</v>
      </c>
    </row>
    <row r="4" spans="1:9" ht="23.25" customHeight="1">
      <c r="A4" s="73" t="s">
        <v>9</v>
      </c>
      <c r="B4" s="75" t="s">
        <v>18</v>
      </c>
      <c r="C4" s="76"/>
      <c r="D4" s="76"/>
      <c r="E4" s="77"/>
      <c r="F4" s="73" t="s">
        <v>15</v>
      </c>
      <c r="G4" s="81" t="s">
        <v>16</v>
      </c>
      <c r="H4" s="82"/>
      <c r="I4" s="71" t="s">
        <v>1</v>
      </c>
    </row>
    <row r="5" spans="1:15" ht="12" customHeight="1">
      <c r="A5" s="74"/>
      <c r="B5" s="78"/>
      <c r="C5" s="79"/>
      <c r="D5" s="79"/>
      <c r="E5" s="80"/>
      <c r="F5" s="74"/>
      <c r="G5" s="12" t="s">
        <v>13</v>
      </c>
      <c r="H5" s="12" t="s">
        <v>14</v>
      </c>
      <c r="I5" s="72"/>
      <c r="K5" s="18"/>
      <c r="N5">
        <v>0</v>
      </c>
      <c r="O5">
        <v>0</v>
      </c>
    </row>
    <row r="6" spans="1:15" ht="34.5" customHeight="1">
      <c r="A6" s="50"/>
      <c r="B6" s="83"/>
      <c r="C6" s="84"/>
      <c r="D6" s="84"/>
      <c r="E6" s="85"/>
      <c r="F6" s="51"/>
      <c r="G6" s="52"/>
      <c r="H6" s="53"/>
      <c r="I6" s="23">
        <f>ROUND(+F6*(1-(VLOOKUP(L6,N5:O40,2,TRUE)/100)),2)</f>
        <v>0</v>
      </c>
      <c r="K6" s="19"/>
      <c r="L6" s="19">
        <f>+I3-H6</f>
        <v>2012</v>
      </c>
      <c r="N6">
        <v>1</v>
      </c>
      <c r="O6">
        <v>10</v>
      </c>
    </row>
    <row r="7" spans="1:15" ht="4.5" customHeight="1">
      <c r="A7" s="44"/>
      <c r="B7" s="86"/>
      <c r="C7" s="87"/>
      <c r="D7" s="87"/>
      <c r="E7" s="88"/>
      <c r="F7" s="54"/>
      <c r="G7" s="55"/>
      <c r="H7" s="56"/>
      <c r="I7" s="16"/>
      <c r="K7" s="19"/>
      <c r="N7">
        <v>2</v>
      </c>
      <c r="O7">
        <v>20</v>
      </c>
    </row>
    <row r="8" spans="1:15" ht="34.5" customHeight="1">
      <c r="A8" s="40"/>
      <c r="B8" s="89"/>
      <c r="C8" s="90"/>
      <c r="D8" s="90"/>
      <c r="E8" s="91"/>
      <c r="F8" s="41"/>
      <c r="G8" s="42"/>
      <c r="H8" s="43"/>
      <c r="I8" s="23">
        <f>ROUND(+F8*(1-(VLOOKUP(L8,N5:O40,2,TRUE)/100)),2)</f>
        <v>0</v>
      </c>
      <c r="K8" s="19"/>
      <c r="L8" s="19">
        <f>+I3-H8</f>
        <v>2012</v>
      </c>
      <c r="N8">
        <v>3</v>
      </c>
      <c r="O8">
        <v>30</v>
      </c>
    </row>
    <row r="9" spans="1:15" ht="4.5" customHeight="1">
      <c r="A9" s="44"/>
      <c r="B9" s="92"/>
      <c r="C9" s="87"/>
      <c r="D9" s="87"/>
      <c r="E9" s="88"/>
      <c r="F9" s="45"/>
      <c r="G9" s="46"/>
      <c r="H9" s="47"/>
      <c r="I9" s="16"/>
      <c r="K9" s="19"/>
      <c r="N9">
        <v>4</v>
      </c>
      <c r="O9">
        <v>40</v>
      </c>
    </row>
    <row r="10" spans="1:15" ht="34.5" customHeight="1">
      <c r="A10" s="40"/>
      <c r="B10" s="89"/>
      <c r="C10" s="90"/>
      <c r="D10" s="90"/>
      <c r="E10" s="91"/>
      <c r="F10" s="41"/>
      <c r="G10" s="42"/>
      <c r="H10" s="43"/>
      <c r="I10" s="23">
        <f>ROUND(+F10*(1-(VLOOKUP(L10,N5:O40,2,TRUE)/100)),2)</f>
        <v>0</v>
      </c>
      <c r="K10" s="19"/>
      <c r="L10" s="19">
        <f>+I3-H10</f>
        <v>2012</v>
      </c>
      <c r="N10">
        <v>5</v>
      </c>
      <c r="O10">
        <v>50</v>
      </c>
    </row>
    <row r="11" spans="1:15" ht="4.5" customHeight="1">
      <c r="A11" s="44"/>
      <c r="B11" s="86"/>
      <c r="C11" s="87"/>
      <c r="D11" s="87"/>
      <c r="E11" s="88"/>
      <c r="F11" s="45"/>
      <c r="G11" s="46"/>
      <c r="H11" s="48"/>
      <c r="I11" s="16"/>
      <c r="N11">
        <v>6</v>
      </c>
      <c r="O11">
        <v>60</v>
      </c>
    </row>
    <row r="12" spans="1:15" ht="34.5" customHeight="1">
      <c r="A12" s="40"/>
      <c r="B12" s="89"/>
      <c r="C12" s="90"/>
      <c r="D12" s="90"/>
      <c r="E12" s="91"/>
      <c r="F12" s="41"/>
      <c r="G12" s="42"/>
      <c r="H12" s="43"/>
      <c r="I12" s="23">
        <f>ROUND(+F12*(1-(VLOOKUP(L12,N5:O40,2,TRUE)/100)),2)</f>
        <v>0</v>
      </c>
      <c r="L12" s="19">
        <f>+I3-H12</f>
        <v>2012</v>
      </c>
      <c r="N12">
        <v>7</v>
      </c>
      <c r="O12">
        <v>70</v>
      </c>
    </row>
    <row r="13" spans="1:15" ht="4.5" customHeight="1">
      <c r="A13" s="44"/>
      <c r="B13" s="86"/>
      <c r="C13" s="87"/>
      <c r="D13" s="87"/>
      <c r="E13" s="88"/>
      <c r="F13" s="45"/>
      <c r="G13" s="46"/>
      <c r="H13" s="48"/>
      <c r="I13" s="16"/>
      <c r="N13">
        <v>8</v>
      </c>
      <c r="O13">
        <v>70</v>
      </c>
    </row>
    <row r="14" spans="1:15" ht="34.5" customHeight="1">
      <c r="A14" s="40"/>
      <c r="B14" s="89"/>
      <c r="C14" s="90"/>
      <c r="D14" s="90"/>
      <c r="E14" s="91"/>
      <c r="F14" s="41"/>
      <c r="G14" s="42"/>
      <c r="H14" s="43"/>
      <c r="I14" s="23">
        <f>ROUND(+F14*(1-(VLOOKUP(L14,N5:O40,2,TRUE)/100)),2)</f>
        <v>0</v>
      </c>
      <c r="L14" s="19">
        <f>+I3-H14</f>
        <v>2012</v>
      </c>
      <c r="N14">
        <v>9</v>
      </c>
      <c r="O14">
        <v>70</v>
      </c>
    </row>
    <row r="15" spans="1:15" ht="4.5" customHeight="1">
      <c r="A15" s="44"/>
      <c r="B15" s="86"/>
      <c r="C15" s="87"/>
      <c r="D15" s="87"/>
      <c r="E15" s="88"/>
      <c r="F15" s="45"/>
      <c r="G15" s="46"/>
      <c r="H15" s="48"/>
      <c r="I15" s="16"/>
      <c r="N15">
        <v>10</v>
      </c>
      <c r="O15">
        <v>70</v>
      </c>
    </row>
    <row r="16" spans="1:15" ht="34.5" customHeight="1">
      <c r="A16" s="40"/>
      <c r="B16" s="89"/>
      <c r="C16" s="90"/>
      <c r="D16" s="90"/>
      <c r="E16" s="91"/>
      <c r="F16" s="41"/>
      <c r="G16" s="42"/>
      <c r="H16" s="43"/>
      <c r="I16" s="23">
        <f>ROUND(+F16*(1-(VLOOKUP(L16,N5:O40,2,TRUE)/100)),2)</f>
        <v>0</v>
      </c>
      <c r="L16" s="19">
        <f>+I3-H16</f>
        <v>2012</v>
      </c>
      <c r="N16">
        <v>11</v>
      </c>
      <c r="O16">
        <v>70</v>
      </c>
    </row>
    <row r="17" spans="1:15" ht="4.5" customHeight="1">
      <c r="A17" s="44"/>
      <c r="B17" s="96"/>
      <c r="C17" s="97"/>
      <c r="D17" s="97"/>
      <c r="E17" s="98"/>
      <c r="F17" s="45"/>
      <c r="G17" s="46"/>
      <c r="H17" s="48"/>
      <c r="I17" s="16"/>
      <c r="N17">
        <v>12</v>
      </c>
      <c r="O17">
        <v>70</v>
      </c>
    </row>
    <row r="18" spans="1:15" ht="34.5" customHeight="1">
      <c r="A18" s="40"/>
      <c r="B18" s="89"/>
      <c r="C18" s="90"/>
      <c r="D18" s="90"/>
      <c r="E18" s="91"/>
      <c r="F18" s="41"/>
      <c r="G18" s="42"/>
      <c r="H18" s="43"/>
      <c r="I18" s="23">
        <f>ROUND(+F18*(1-(VLOOKUP(L18,N5:O40,2,TRUE)/100)),2)</f>
        <v>0</v>
      </c>
      <c r="L18" s="19">
        <f>+I3-H18</f>
        <v>2012</v>
      </c>
      <c r="N18">
        <v>13</v>
      </c>
      <c r="O18">
        <v>70</v>
      </c>
    </row>
    <row r="19" spans="1:15" ht="4.5" customHeight="1">
      <c r="A19" s="44"/>
      <c r="B19" s="86"/>
      <c r="C19" s="87"/>
      <c r="D19" s="87"/>
      <c r="E19" s="88"/>
      <c r="F19" s="45"/>
      <c r="G19" s="46"/>
      <c r="H19" s="48"/>
      <c r="I19" s="16"/>
      <c r="N19">
        <v>14</v>
      </c>
      <c r="O19">
        <v>70</v>
      </c>
    </row>
    <row r="20" spans="1:15" ht="34.5" customHeight="1">
      <c r="A20" s="40"/>
      <c r="B20" s="89"/>
      <c r="C20" s="90"/>
      <c r="D20" s="90"/>
      <c r="E20" s="91"/>
      <c r="F20" s="41"/>
      <c r="G20" s="42"/>
      <c r="H20" s="43"/>
      <c r="I20" s="23">
        <f>ROUND(+F20*(1-(VLOOKUP(L20,N5:O40,2,TRUE)/100)),2)</f>
        <v>0</v>
      </c>
      <c r="L20" s="19">
        <f>+I3-H20</f>
        <v>2012</v>
      </c>
      <c r="N20">
        <v>15</v>
      </c>
      <c r="O20">
        <v>70</v>
      </c>
    </row>
    <row r="21" spans="1:15" ht="4.5" customHeight="1">
      <c r="A21" s="44"/>
      <c r="B21" s="99"/>
      <c r="C21" s="100"/>
      <c r="D21" s="100"/>
      <c r="E21" s="101"/>
      <c r="F21" s="45"/>
      <c r="G21" s="46"/>
      <c r="H21" s="48"/>
      <c r="I21" s="16"/>
      <c r="N21">
        <v>16</v>
      </c>
      <c r="O21">
        <v>70</v>
      </c>
    </row>
    <row r="22" spans="1:15" ht="34.5" customHeight="1">
      <c r="A22" s="40"/>
      <c r="B22" s="57"/>
      <c r="C22" s="57"/>
      <c r="D22" s="57"/>
      <c r="E22" s="57"/>
      <c r="F22" s="41"/>
      <c r="G22" s="42"/>
      <c r="H22" s="43"/>
      <c r="I22" s="23">
        <f>ROUND(+F22*(1-(VLOOKUP(L22,N5:O40,2,TRUE)/100)),2)</f>
        <v>0</v>
      </c>
      <c r="L22" s="19">
        <f>+I3-H22</f>
        <v>2012</v>
      </c>
      <c r="N22">
        <v>17</v>
      </c>
      <c r="O22">
        <v>70</v>
      </c>
    </row>
    <row r="23" spans="1:15" ht="4.5" customHeight="1">
      <c r="A23" s="44"/>
      <c r="B23" s="99"/>
      <c r="C23" s="100"/>
      <c r="D23" s="100"/>
      <c r="E23" s="101"/>
      <c r="F23" s="45"/>
      <c r="G23" s="46"/>
      <c r="H23" s="48"/>
      <c r="I23" s="16"/>
      <c r="N23">
        <v>18</v>
      </c>
      <c r="O23">
        <v>70</v>
      </c>
    </row>
    <row r="24" spans="1:15" ht="34.5" customHeight="1">
      <c r="A24" s="40"/>
      <c r="B24" s="89"/>
      <c r="C24" s="90"/>
      <c r="D24" s="90"/>
      <c r="E24" s="91"/>
      <c r="F24" s="41"/>
      <c r="G24" s="42"/>
      <c r="H24" s="43"/>
      <c r="I24" s="23">
        <f>ROUND(+F24*(1-(VLOOKUP(L24,N5:O40,2,TRUE)/100)),2)</f>
        <v>0</v>
      </c>
      <c r="L24" s="19">
        <f>+I3-H24</f>
        <v>2012</v>
      </c>
      <c r="N24">
        <v>19</v>
      </c>
      <c r="O24">
        <v>70</v>
      </c>
    </row>
    <row r="25" spans="1:15" ht="4.5" customHeight="1">
      <c r="A25" s="44"/>
      <c r="B25" s="99"/>
      <c r="C25" s="100"/>
      <c r="D25" s="100"/>
      <c r="E25" s="101"/>
      <c r="F25" s="45"/>
      <c r="G25" s="46"/>
      <c r="H25" s="48"/>
      <c r="I25" s="16"/>
      <c r="N25">
        <v>20</v>
      </c>
      <c r="O25">
        <v>70</v>
      </c>
    </row>
    <row r="26" spans="1:15" ht="34.5" customHeight="1">
      <c r="A26" s="40"/>
      <c r="B26" s="89"/>
      <c r="C26" s="90"/>
      <c r="D26" s="90"/>
      <c r="E26" s="91"/>
      <c r="F26" s="41"/>
      <c r="G26" s="42"/>
      <c r="H26" s="43"/>
      <c r="I26" s="23">
        <f>ROUND(+F26*(1-(VLOOKUP(L26,N5:O40,2,TRUE)/100)),2)</f>
        <v>0</v>
      </c>
      <c r="K26" s="22"/>
      <c r="L26" s="34">
        <f>+I3-H26</f>
        <v>2012</v>
      </c>
      <c r="M26" s="22"/>
      <c r="N26">
        <v>21</v>
      </c>
      <c r="O26">
        <v>70</v>
      </c>
    </row>
    <row r="27" spans="1:15" ht="4.5" customHeight="1">
      <c r="A27" s="44"/>
      <c r="B27" s="99"/>
      <c r="C27" s="100"/>
      <c r="D27" s="100"/>
      <c r="E27" s="101"/>
      <c r="F27" s="45"/>
      <c r="G27" s="46"/>
      <c r="H27" s="48"/>
      <c r="I27" s="23"/>
      <c r="K27" s="22"/>
      <c r="L27" s="34"/>
      <c r="M27" s="22"/>
      <c r="N27">
        <v>22</v>
      </c>
      <c r="O27">
        <v>70</v>
      </c>
    </row>
    <row r="28" spans="1:15" ht="34.5" customHeight="1">
      <c r="A28" s="40"/>
      <c r="B28" s="89"/>
      <c r="C28" s="90"/>
      <c r="D28" s="90"/>
      <c r="E28" s="91"/>
      <c r="F28" s="41"/>
      <c r="G28" s="42"/>
      <c r="H28" s="43"/>
      <c r="I28" s="23">
        <f>ROUND(+F28*(1-(VLOOKUP(L28,N5:O40,2,TRUE)/100)),2)</f>
        <v>0</v>
      </c>
      <c r="K28" s="22"/>
      <c r="L28" s="34">
        <f>+I3-H28</f>
        <v>2012</v>
      </c>
      <c r="M28" s="22"/>
      <c r="N28">
        <v>23</v>
      </c>
      <c r="O28">
        <v>70</v>
      </c>
    </row>
    <row r="29" spans="1:15" ht="4.5" customHeight="1">
      <c r="A29" s="44"/>
      <c r="B29" s="99"/>
      <c r="C29" s="100"/>
      <c r="D29" s="100"/>
      <c r="E29" s="101"/>
      <c r="F29" s="45"/>
      <c r="G29" s="46"/>
      <c r="H29" s="48"/>
      <c r="I29" s="23"/>
      <c r="K29" s="9"/>
      <c r="L29" s="34"/>
      <c r="M29" s="9"/>
      <c r="N29">
        <v>24</v>
      </c>
      <c r="O29">
        <v>70</v>
      </c>
    </row>
    <row r="30" spans="1:15" ht="34.5" customHeight="1">
      <c r="A30" s="40"/>
      <c r="B30" s="89"/>
      <c r="C30" s="90"/>
      <c r="D30" s="90"/>
      <c r="E30" s="91"/>
      <c r="F30" s="41"/>
      <c r="G30" s="42"/>
      <c r="H30" s="43"/>
      <c r="I30" s="23">
        <f>ROUND(+F30*(1-(VLOOKUP(L30,N5:O40,2,TRUE)/100)),2)</f>
        <v>0</v>
      </c>
      <c r="L30" s="34">
        <f>+I3-H30</f>
        <v>2012</v>
      </c>
      <c r="N30">
        <v>25</v>
      </c>
      <c r="O30">
        <v>70</v>
      </c>
    </row>
    <row r="31" spans="1:15" ht="16.5" customHeight="1">
      <c r="A31" s="7" t="s">
        <v>3</v>
      </c>
      <c r="B31" s="1"/>
      <c r="C31" s="1"/>
      <c r="D31" s="1"/>
      <c r="E31" s="1"/>
      <c r="F31" s="1"/>
      <c r="G31" s="1"/>
      <c r="H31" s="11" t="s">
        <v>5</v>
      </c>
      <c r="I31" s="21">
        <f>SUM(I6:I30)</f>
        <v>0</v>
      </c>
      <c r="N31">
        <v>26</v>
      </c>
      <c r="O31">
        <v>70</v>
      </c>
    </row>
    <row r="32" spans="1:15" ht="9.75" customHeight="1">
      <c r="A32" s="2"/>
      <c r="B32" s="3"/>
      <c r="C32" s="3"/>
      <c r="D32" s="3"/>
      <c r="E32" s="3"/>
      <c r="F32" s="3"/>
      <c r="G32" s="3"/>
      <c r="H32" s="3"/>
      <c r="I32" s="4"/>
      <c r="N32">
        <v>27</v>
      </c>
      <c r="O32">
        <v>70</v>
      </c>
    </row>
    <row r="33" spans="1:15" ht="12.75" customHeight="1">
      <c r="A33" s="58" t="s">
        <v>17</v>
      </c>
      <c r="B33" s="59"/>
      <c r="C33" s="59"/>
      <c r="D33" s="59"/>
      <c r="E33" s="59"/>
      <c r="F33" s="60" t="s">
        <v>11</v>
      </c>
      <c r="G33" s="60"/>
      <c r="H33" s="61"/>
      <c r="I33" s="62"/>
      <c r="N33">
        <v>28</v>
      </c>
      <c r="O33">
        <v>70</v>
      </c>
    </row>
    <row r="34" spans="1:15" ht="12.75">
      <c r="A34" s="58"/>
      <c r="B34" s="59"/>
      <c r="C34" s="59"/>
      <c r="D34" s="59"/>
      <c r="E34" s="59"/>
      <c r="F34" s="60"/>
      <c r="G34" s="60"/>
      <c r="H34" s="61"/>
      <c r="I34" s="63"/>
      <c r="N34">
        <v>29</v>
      </c>
      <c r="O34">
        <v>70</v>
      </c>
    </row>
    <row r="35" spans="1:15" ht="12.75">
      <c r="A35" s="58"/>
      <c r="B35" s="59"/>
      <c r="C35" s="59"/>
      <c r="D35" s="59"/>
      <c r="E35" s="59"/>
      <c r="F35" s="3"/>
      <c r="G35" s="3"/>
      <c r="H35" s="3"/>
      <c r="I35" s="4"/>
      <c r="N35">
        <v>32</v>
      </c>
      <c r="O35">
        <v>70</v>
      </c>
    </row>
    <row r="36" spans="1:15" ht="12.75" customHeight="1">
      <c r="A36" s="58"/>
      <c r="B36" s="59"/>
      <c r="C36" s="59"/>
      <c r="D36" s="59"/>
      <c r="E36" s="59"/>
      <c r="F36" s="64" t="s">
        <v>22</v>
      </c>
      <c r="G36" s="64"/>
      <c r="H36" s="65"/>
      <c r="I36" s="66">
        <f>ROUND(I31*I33,0)</f>
        <v>0</v>
      </c>
      <c r="N36">
        <v>33</v>
      </c>
      <c r="O36">
        <v>70</v>
      </c>
    </row>
    <row r="37" spans="1:15" ht="12.75">
      <c r="A37" s="2"/>
      <c r="B37" s="3"/>
      <c r="C37" s="3"/>
      <c r="D37" s="3"/>
      <c r="E37" s="3"/>
      <c r="F37" s="64"/>
      <c r="G37" s="64"/>
      <c r="H37" s="65"/>
      <c r="I37" s="67"/>
      <c r="N37">
        <v>34</v>
      </c>
      <c r="O37">
        <v>70</v>
      </c>
    </row>
    <row r="38" spans="1:15" ht="12.75">
      <c r="A38" s="2"/>
      <c r="B38" s="3"/>
      <c r="C38" s="3"/>
      <c r="D38" s="3"/>
      <c r="E38" s="3"/>
      <c r="F38" s="3"/>
      <c r="G38" s="3"/>
      <c r="H38" s="3"/>
      <c r="I38" s="4"/>
      <c r="N38">
        <v>35</v>
      </c>
      <c r="O38">
        <v>70</v>
      </c>
    </row>
    <row r="39" spans="1:15" ht="15" customHeight="1">
      <c r="A39" s="2"/>
      <c r="B39" s="3"/>
      <c r="C39" s="3"/>
      <c r="D39" s="3"/>
      <c r="E39" s="3"/>
      <c r="F39" s="3"/>
      <c r="G39" s="3"/>
      <c r="H39" s="3"/>
      <c r="I39" s="4"/>
      <c r="N39">
        <v>36</v>
      </c>
      <c r="O39">
        <v>70</v>
      </c>
    </row>
    <row r="40" spans="1:15" ht="12.75">
      <c r="A40" s="2"/>
      <c r="B40" s="3"/>
      <c r="C40" s="3"/>
      <c r="D40" s="3"/>
      <c r="E40" s="3"/>
      <c r="F40" s="3"/>
      <c r="G40" s="3"/>
      <c r="H40" s="3"/>
      <c r="I40" s="4"/>
      <c r="N40">
        <v>37</v>
      </c>
      <c r="O40">
        <v>70</v>
      </c>
    </row>
    <row r="41" spans="1:9" ht="12.75">
      <c r="A41" s="2"/>
      <c r="B41" s="3"/>
      <c r="C41" s="5" t="s">
        <v>7</v>
      </c>
      <c r="D41" s="3"/>
      <c r="E41" s="102" t="s">
        <v>8</v>
      </c>
      <c r="F41" s="102"/>
      <c r="G41" s="102"/>
      <c r="H41" s="102"/>
      <c r="I41" s="4"/>
    </row>
    <row r="42" spans="1:9" ht="13.5" thickBot="1">
      <c r="A42" s="2"/>
      <c r="B42" s="3"/>
      <c r="C42" s="10" t="s">
        <v>4</v>
      </c>
      <c r="D42" s="3"/>
      <c r="E42" s="3"/>
      <c r="F42" s="10" t="s">
        <v>10</v>
      </c>
      <c r="G42" s="10"/>
      <c r="H42" s="3"/>
      <c r="I42" s="4"/>
    </row>
    <row r="43" spans="1:9" ht="13.5" thickBot="1">
      <c r="A43" s="13"/>
      <c r="B43" s="14"/>
      <c r="C43" s="14"/>
      <c r="D43" s="14"/>
      <c r="E43" s="14"/>
      <c r="F43" s="14"/>
      <c r="G43" s="14"/>
      <c r="H43" s="15" t="s">
        <v>6</v>
      </c>
      <c r="I43" s="31" t="s">
        <v>21</v>
      </c>
    </row>
    <row r="44" ht="12.75">
      <c r="A44" s="6"/>
    </row>
  </sheetData>
  <sheetProtection/>
  <protectedRanges>
    <protectedRange sqref="I33:I34" name="Rango16"/>
    <protectedRange sqref="E41:H41" name="Rango14"/>
    <protectedRange sqref="A26:H26" name="Rango12"/>
    <protectedRange sqref="B20:E20 A28:H28 A22 F22:H22" name="Rango10"/>
    <protectedRange sqref="A18:H18" name="Rango8"/>
    <protectedRange sqref="A14:H14" name="Rango6"/>
    <protectedRange sqref="A10:H10" name="Rango4"/>
    <protectedRange sqref="A6:H6" name="Rango2"/>
    <protectedRange sqref="G2:I2" name="Rango1"/>
    <protectedRange sqref="A8:H8" name="Rango3"/>
    <protectedRange sqref="A12:H12" name="Rango5"/>
    <protectedRange sqref="A16:H16" name="Rango7"/>
    <protectedRange sqref="A20 F20:H20" name="Rango9"/>
    <protectedRange sqref="A24:H24 A30:H30" name="Rango11"/>
    <protectedRange sqref="I43" name="Rango13"/>
    <protectedRange sqref="I3" name="Rango15"/>
  </protectedRanges>
  <mergeCells count="40">
    <mergeCell ref="B1:F2"/>
    <mergeCell ref="G1:I1"/>
    <mergeCell ref="B26:E26"/>
    <mergeCell ref="B20:E20"/>
    <mergeCell ref="B23:E23"/>
    <mergeCell ref="B24:E24"/>
    <mergeCell ref="B25:E25"/>
    <mergeCell ref="B29:E29"/>
    <mergeCell ref="B30:E30"/>
    <mergeCell ref="B18:E18"/>
    <mergeCell ref="B19:E19"/>
    <mergeCell ref="B21:E21"/>
    <mergeCell ref="E41:H41"/>
    <mergeCell ref="B27:E27"/>
    <mergeCell ref="B28:E28"/>
    <mergeCell ref="B14:E14"/>
    <mergeCell ref="B15:E15"/>
    <mergeCell ref="B16:E16"/>
    <mergeCell ref="B17:E17"/>
    <mergeCell ref="B10:E10"/>
    <mergeCell ref="B11:E11"/>
    <mergeCell ref="B12:E12"/>
    <mergeCell ref="B13:E13"/>
    <mergeCell ref="G4:H4"/>
    <mergeCell ref="B6:E6"/>
    <mergeCell ref="B7:E7"/>
    <mergeCell ref="B8:E8"/>
    <mergeCell ref="B9:E9"/>
    <mergeCell ref="A3:F3"/>
    <mergeCell ref="G3:H3"/>
    <mergeCell ref="A33:E36"/>
    <mergeCell ref="F33:H34"/>
    <mergeCell ref="I33:I34"/>
    <mergeCell ref="F36:H37"/>
    <mergeCell ref="I36:I37"/>
    <mergeCell ref="G2:I2"/>
    <mergeCell ref="I4:I5"/>
    <mergeCell ref="A4:A5"/>
    <mergeCell ref="B4:E5"/>
    <mergeCell ref="F4:F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18" sqref="B18:E18"/>
    </sheetView>
  </sheetViews>
  <sheetFormatPr defaultColWidth="11.421875" defaultRowHeight="12.75"/>
  <cols>
    <col min="1" max="1" width="7.8515625" style="0" customWidth="1"/>
    <col min="2" max="2" width="6.00390625" style="0" customWidth="1"/>
    <col min="3" max="3" width="13.28125" style="0" customWidth="1"/>
    <col min="4" max="4" width="15.8515625" style="0" customWidth="1"/>
    <col min="5" max="5" width="12.8515625" style="0" customWidth="1"/>
    <col min="6" max="6" width="11.28125" style="0" customWidth="1"/>
    <col min="7" max="7" width="4.28125" style="0" customWidth="1"/>
    <col min="8" max="8" width="7.57421875" style="0" customWidth="1"/>
    <col min="9" max="9" width="10.7109375" style="0" customWidth="1"/>
    <col min="11" max="11" width="18.8515625" style="0" customWidth="1"/>
    <col min="12" max="12" width="6.7109375" style="0" hidden="1" customWidth="1"/>
    <col min="14" max="15" width="11.421875" style="0" hidden="1" customWidth="1"/>
  </cols>
  <sheetData>
    <row r="1" spans="1:9" ht="33" customHeight="1">
      <c r="A1" s="127"/>
      <c r="B1" s="128"/>
      <c r="C1" s="103" t="s">
        <v>2</v>
      </c>
      <c r="D1" s="103"/>
      <c r="E1" s="103"/>
      <c r="F1" s="104"/>
      <c r="G1" s="124">
        <f>Hoja1!G1</f>
        <v>0</v>
      </c>
      <c r="H1" s="125"/>
      <c r="I1" s="126"/>
    </row>
    <row r="2" spans="1:9" ht="33" customHeight="1">
      <c r="A2" s="129"/>
      <c r="B2" s="130"/>
      <c r="C2" s="105"/>
      <c r="D2" s="105"/>
      <c r="E2" s="105"/>
      <c r="F2" s="106"/>
      <c r="G2" s="113">
        <f>Hoja1!G2</f>
        <v>0</v>
      </c>
      <c r="H2" s="114"/>
      <c r="I2" s="115"/>
    </row>
    <row r="3" spans="1:9" ht="18" customHeight="1">
      <c r="A3" s="93" t="s">
        <v>0</v>
      </c>
      <c r="B3" s="94"/>
      <c r="C3" s="94"/>
      <c r="D3" s="94"/>
      <c r="E3" s="94"/>
      <c r="F3" s="95"/>
      <c r="G3" s="93" t="s">
        <v>12</v>
      </c>
      <c r="H3" s="95"/>
      <c r="I3" s="20">
        <f>Hoja1!I3</f>
        <v>2012</v>
      </c>
    </row>
    <row r="4" spans="1:9" ht="23.25" customHeight="1">
      <c r="A4" s="73" t="s">
        <v>9</v>
      </c>
      <c r="B4" s="75" t="s">
        <v>18</v>
      </c>
      <c r="C4" s="76"/>
      <c r="D4" s="76"/>
      <c r="E4" s="77"/>
      <c r="F4" s="73" t="s">
        <v>15</v>
      </c>
      <c r="G4" s="81" t="s">
        <v>16</v>
      </c>
      <c r="H4" s="82"/>
      <c r="I4" s="71" t="s">
        <v>1</v>
      </c>
    </row>
    <row r="5" spans="1:15" ht="12" customHeight="1">
      <c r="A5" s="74"/>
      <c r="B5" s="78"/>
      <c r="C5" s="79"/>
      <c r="D5" s="79"/>
      <c r="E5" s="80"/>
      <c r="F5" s="74"/>
      <c r="G5" s="12" t="s">
        <v>13</v>
      </c>
      <c r="H5" s="12" t="s">
        <v>14</v>
      </c>
      <c r="I5" s="72"/>
      <c r="K5" s="18"/>
      <c r="N5">
        <v>0</v>
      </c>
      <c r="O5">
        <v>0</v>
      </c>
    </row>
    <row r="6" spans="1:15" ht="34.5" customHeight="1">
      <c r="A6" s="25"/>
      <c r="B6" s="119" t="s">
        <v>20</v>
      </c>
      <c r="C6" s="120"/>
      <c r="D6" s="120"/>
      <c r="E6" s="121"/>
      <c r="F6" s="26"/>
      <c r="G6" s="27"/>
      <c r="H6" s="28"/>
      <c r="I6" s="23">
        <f>Hoja1!I31</f>
        <v>0</v>
      </c>
      <c r="K6" s="19"/>
      <c r="L6" s="19">
        <f>+I3-H6</f>
        <v>2012</v>
      </c>
      <c r="N6">
        <v>1</v>
      </c>
      <c r="O6">
        <v>10</v>
      </c>
    </row>
    <row r="7" spans="1:15" ht="4.5" customHeight="1">
      <c r="A7" s="17"/>
      <c r="B7" s="110"/>
      <c r="C7" s="111"/>
      <c r="D7" s="111"/>
      <c r="E7" s="112"/>
      <c r="F7" s="35"/>
      <c r="G7" s="39"/>
      <c r="H7" s="37"/>
      <c r="I7" s="16"/>
      <c r="K7" s="19"/>
      <c r="N7">
        <v>2</v>
      </c>
      <c r="O7">
        <v>20</v>
      </c>
    </row>
    <row r="8" spans="1:15" ht="34.5" customHeight="1">
      <c r="A8" s="40"/>
      <c r="B8" s="89"/>
      <c r="C8" s="90"/>
      <c r="D8" s="90"/>
      <c r="E8" s="91"/>
      <c r="F8" s="41"/>
      <c r="G8" s="42"/>
      <c r="H8" s="43"/>
      <c r="I8" s="23">
        <f>ROUND(+F8*(1-(VLOOKUP(L8,N5:O42,2,TRUE)/100)),2)</f>
        <v>0</v>
      </c>
      <c r="K8" s="19"/>
      <c r="L8" s="19">
        <f>+I3-H8</f>
        <v>2012</v>
      </c>
      <c r="N8">
        <v>3</v>
      </c>
      <c r="O8">
        <v>30</v>
      </c>
    </row>
    <row r="9" spans="1:15" ht="4.5" customHeight="1">
      <c r="A9" s="44"/>
      <c r="B9" s="92"/>
      <c r="C9" s="87"/>
      <c r="D9" s="87"/>
      <c r="E9" s="88"/>
      <c r="F9" s="45"/>
      <c r="G9" s="46"/>
      <c r="H9" s="47"/>
      <c r="I9" s="16"/>
      <c r="K9" s="19"/>
      <c r="N9">
        <v>4</v>
      </c>
      <c r="O9">
        <v>40</v>
      </c>
    </row>
    <row r="10" spans="1:15" ht="34.5" customHeight="1">
      <c r="A10" s="40"/>
      <c r="B10" s="89"/>
      <c r="C10" s="90"/>
      <c r="D10" s="90"/>
      <c r="E10" s="91"/>
      <c r="F10" s="41"/>
      <c r="G10" s="42"/>
      <c r="H10" s="43"/>
      <c r="I10" s="23">
        <f>ROUND(+F10*(1-(VLOOKUP(L10,N5:O42,2,TRUE)/100)),2)</f>
        <v>0</v>
      </c>
      <c r="K10" s="19"/>
      <c r="L10" s="19">
        <f>+I3-H10</f>
        <v>2012</v>
      </c>
      <c r="N10">
        <v>5</v>
      </c>
      <c r="O10">
        <v>50</v>
      </c>
    </row>
    <row r="11" spans="1:15" ht="4.5" customHeight="1">
      <c r="A11" s="44"/>
      <c r="B11" s="86"/>
      <c r="C11" s="87"/>
      <c r="D11" s="87"/>
      <c r="E11" s="88"/>
      <c r="F11" s="45"/>
      <c r="G11" s="46"/>
      <c r="H11" s="48"/>
      <c r="I11" s="16"/>
      <c r="N11">
        <v>6</v>
      </c>
      <c r="O11">
        <v>60</v>
      </c>
    </row>
    <row r="12" spans="1:15" ht="34.5" customHeight="1">
      <c r="A12" s="40"/>
      <c r="B12" s="89"/>
      <c r="C12" s="90"/>
      <c r="D12" s="90"/>
      <c r="E12" s="91"/>
      <c r="F12" s="41"/>
      <c r="G12" s="42"/>
      <c r="H12" s="43"/>
      <c r="I12" s="23">
        <f>ROUND(+F12*(1-(VLOOKUP(L12,N5:O42,2,TRUE)/100)),2)</f>
        <v>0</v>
      </c>
      <c r="L12" s="19">
        <f>+I3-H12</f>
        <v>2012</v>
      </c>
      <c r="N12">
        <v>7</v>
      </c>
      <c r="O12">
        <v>70</v>
      </c>
    </row>
    <row r="13" spans="1:15" ht="4.5" customHeight="1">
      <c r="A13" s="44"/>
      <c r="B13" s="86"/>
      <c r="C13" s="87"/>
      <c r="D13" s="87"/>
      <c r="E13" s="88"/>
      <c r="F13" s="45"/>
      <c r="G13" s="46"/>
      <c r="H13" s="48"/>
      <c r="I13" s="16"/>
      <c r="N13">
        <v>8</v>
      </c>
      <c r="O13">
        <v>70</v>
      </c>
    </row>
    <row r="14" spans="1:15" ht="34.5" customHeight="1">
      <c r="A14" s="40"/>
      <c r="B14" s="89"/>
      <c r="C14" s="90"/>
      <c r="D14" s="90"/>
      <c r="E14" s="91"/>
      <c r="F14" s="41"/>
      <c r="G14" s="42"/>
      <c r="H14" s="43"/>
      <c r="I14" s="23">
        <f>ROUND(+F14*(1-(VLOOKUP(L14,N5:O42,2,TRUE)/100)),2)</f>
        <v>0</v>
      </c>
      <c r="L14" s="19">
        <f>+I3-H14</f>
        <v>2012</v>
      </c>
      <c r="N14">
        <v>9</v>
      </c>
      <c r="O14">
        <v>70</v>
      </c>
    </row>
    <row r="15" spans="1:15" ht="4.5" customHeight="1">
      <c r="A15" s="44"/>
      <c r="B15" s="86"/>
      <c r="C15" s="87"/>
      <c r="D15" s="87"/>
      <c r="E15" s="88"/>
      <c r="F15" s="45"/>
      <c r="G15" s="46"/>
      <c r="H15" s="48"/>
      <c r="I15" s="16"/>
      <c r="N15">
        <v>10</v>
      </c>
      <c r="O15">
        <v>70</v>
      </c>
    </row>
    <row r="16" spans="1:15" ht="34.5" customHeight="1">
      <c r="A16" s="40"/>
      <c r="B16" s="89"/>
      <c r="C16" s="90"/>
      <c r="D16" s="90"/>
      <c r="E16" s="91"/>
      <c r="F16" s="41"/>
      <c r="G16" s="42"/>
      <c r="H16" s="43"/>
      <c r="I16" s="23">
        <f>ROUND(+F16*(1-(VLOOKUP(L16,N5:O42,2,TRUE)/100)),2)</f>
        <v>0</v>
      </c>
      <c r="L16" s="19">
        <f>+I3-H16</f>
        <v>2012</v>
      </c>
      <c r="N16">
        <v>11</v>
      </c>
      <c r="O16">
        <v>70</v>
      </c>
    </row>
    <row r="17" spans="1:15" ht="4.5" customHeight="1">
      <c r="A17" s="44"/>
      <c r="B17" s="96"/>
      <c r="C17" s="97"/>
      <c r="D17" s="97"/>
      <c r="E17" s="98"/>
      <c r="F17" s="45"/>
      <c r="G17" s="46"/>
      <c r="H17" s="48"/>
      <c r="I17" s="16"/>
      <c r="N17">
        <v>12</v>
      </c>
      <c r="O17">
        <v>70</v>
      </c>
    </row>
    <row r="18" spans="1:15" ht="34.5" customHeight="1">
      <c r="A18" s="40"/>
      <c r="B18" s="89"/>
      <c r="C18" s="90"/>
      <c r="D18" s="90"/>
      <c r="E18" s="91"/>
      <c r="F18" s="41"/>
      <c r="G18" s="42"/>
      <c r="H18" s="43"/>
      <c r="I18" s="23">
        <f>ROUND(+F18*(1-(VLOOKUP(L18,N5:O42,2,TRUE)/100)),2)</f>
        <v>0</v>
      </c>
      <c r="L18" s="19">
        <f>+I3-H18</f>
        <v>2012</v>
      </c>
      <c r="N18">
        <v>13</v>
      </c>
      <c r="O18">
        <v>70</v>
      </c>
    </row>
    <row r="19" spans="1:15" ht="4.5" customHeight="1">
      <c r="A19" s="44"/>
      <c r="B19" s="86"/>
      <c r="C19" s="87"/>
      <c r="D19" s="87"/>
      <c r="E19" s="88"/>
      <c r="F19" s="45"/>
      <c r="G19" s="46"/>
      <c r="H19" s="48"/>
      <c r="I19" s="16"/>
      <c r="N19">
        <v>14</v>
      </c>
      <c r="O19">
        <v>70</v>
      </c>
    </row>
    <row r="20" spans="1:15" ht="34.5" customHeight="1">
      <c r="A20" s="40"/>
      <c r="B20" s="89"/>
      <c r="C20" s="90"/>
      <c r="D20" s="90"/>
      <c r="E20" s="91"/>
      <c r="F20" s="41"/>
      <c r="G20" s="42"/>
      <c r="H20" s="43"/>
      <c r="I20" s="23">
        <f>ROUND(+F20*(1-(VLOOKUP(L20,N5:O42,2,TRUE)/100)),2)</f>
        <v>0</v>
      </c>
      <c r="L20" s="19">
        <f>+I3-H20</f>
        <v>2012</v>
      </c>
      <c r="N20">
        <v>15</v>
      </c>
      <c r="O20">
        <v>70</v>
      </c>
    </row>
    <row r="21" spans="1:15" ht="4.5" customHeight="1">
      <c r="A21" s="44"/>
      <c r="B21" s="99"/>
      <c r="C21" s="100"/>
      <c r="D21" s="100"/>
      <c r="E21" s="101"/>
      <c r="F21" s="45"/>
      <c r="G21" s="46"/>
      <c r="H21" s="48"/>
      <c r="I21" s="16"/>
      <c r="N21">
        <v>16</v>
      </c>
      <c r="O21">
        <v>70</v>
      </c>
    </row>
    <row r="22" spans="1:15" ht="34.5" customHeight="1">
      <c r="A22" s="40"/>
      <c r="B22" s="89"/>
      <c r="C22" s="90"/>
      <c r="D22" s="90"/>
      <c r="E22" s="91"/>
      <c r="F22" s="41"/>
      <c r="G22" s="42"/>
      <c r="H22" s="43"/>
      <c r="I22" s="23">
        <f>ROUND(+F22*(1-(VLOOKUP(L22,N5:O42,2,TRUE)/100)),2)</f>
        <v>0</v>
      </c>
      <c r="L22" s="19">
        <f>+I3-H22</f>
        <v>2012</v>
      </c>
      <c r="N22">
        <v>17</v>
      </c>
      <c r="O22">
        <v>70</v>
      </c>
    </row>
    <row r="23" spans="1:15" ht="4.5" customHeight="1">
      <c r="A23" s="44"/>
      <c r="B23" s="99"/>
      <c r="C23" s="100"/>
      <c r="D23" s="100"/>
      <c r="E23" s="101"/>
      <c r="F23" s="45"/>
      <c r="G23" s="46"/>
      <c r="H23" s="48"/>
      <c r="I23" s="16"/>
      <c r="N23">
        <v>18</v>
      </c>
      <c r="O23">
        <v>70</v>
      </c>
    </row>
    <row r="24" spans="1:15" ht="34.5" customHeight="1">
      <c r="A24" s="40"/>
      <c r="B24" s="89"/>
      <c r="C24" s="90"/>
      <c r="D24" s="90"/>
      <c r="E24" s="91"/>
      <c r="F24" s="41"/>
      <c r="G24" s="42"/>
      <c r="H24" s="43"/>
      <c r="I24" s="23">
        <f>ROUND(+F24*(1-(VLOOKUP(L24,N5:O42,2,TRUE)/100)),2)</f>
        <v>0</v>
      </c>
      <c r="L24" s="19">
        <f>+I3-H24</f>
        <v>2012</v>
      </c>
      <c r="N24">
        <v>19</v>
      </c>
      <c r="O24">
        <v>70</v>
      </c>
    </row>
    <row r="25" spans="1:15" ht="4.5" customHeight="1">
      <c r="A25" s="44"/>
      <c r="B25" s="99"/>
      <c r="C25" s="100"/>
      <c r="D25" s="100"/>
      <c r="E25" s="101"/>
      <c r="F25" s="45"/>
      <c r="G25" s="46"/>
      <c r="H25" s="48"/>
      <c r="I25" s="16"/>
      <c r="N25">
        <v>20</v>
      </c>
      <c r="O25">
        <v>70</v>
      </c>
    </row>
    <row r="26" spans="1:15" ht="34.5" customHeight="1">
      <c r="A26" s="40"/>
      <c r="B26" s="89"/>
      <c r="C26" s="90"/>
      <c r="D26" s="90"/>
      <c r="E26" s="91"/>
      <c r="F26" s="41"/>
      <c r="G26" s="42"/>
      <c r="H26" s="43"/>
      <c r="I26" s="23">
        <f>ROUND(+F26*(1-(VLOOKUP(L26,N5:O42,2,TRUE)/100)),2)</f>
        <v>0</v>
      </c>
      <c r="K26" s="22"/>
      <c r="L26" s="34">
        <f>+I3-H26</f>
        <v>2012</v>
      </c>
      <c r="M26" s="22"/>
      <c r="N26">
        <v>21</v>
      </c>
      <c r="O26">
        <v>70</v>
      </c>
    </row>
    <row r="27" spans="1:15" ht="4.5" customHeight="1">
      <c r="A27" s="44"/>
      <c r="B27" s="99"/>
      <c r="C27" s="100"/>
      <c r="D27" s="100"/>
      <c r="E27" s="101"/>
      <c r="F27" s="45"/>
      <c r="G27" s="46"/>
      <c r="H27" s="48"/>
      <c r="I27" s="16"/>
      <c r="K27" s="22"/>
      <c r="L27" s="34"/>
      <c r="M27" s="22"/>
      <c r="N27">
        <v>22</v>
      </c>
      <c r="O27">
        <v>70</v>
      </c>
    </row>
    <row r="28" spans="1:15" ht="34.5" customHeight="1">
      <c r="A28" s="40"/>
      <c r="B28" s="89"/>
      <c r="C28" s="90"/>
      <c r="D28" s="90"/>
      <c r="E28" s="91"/>
      <c r="F28" s="41"/>
      <c r="G28" s="42"/>
      <c r="H28" s="43"/>
      <c r="I28" s="23">
        <f>ROUND(+F28*(1-(VLOOKUP(L28,N5:O42,2,TRUE)/100)),2)</f>
        <v>0</v>
      </c>
      <c r="K28" s="22"/>
      <c r="L28" s="34">
        <f>+I3-H28</f>
        <v>2012</v>
      </c>
      <c r="M28" s="22"/>
      <c r="N28">
        <v>23</v>
      </c>
      <c r="O28">
        <v>70</v>
      </c>
    </row>
    <row r="29" spans="1:15" ht="3.75" customHeight="1">
      <c r="A29" s="44"/>
      <c r="B29" s="99"/>
      <c r="C29" s="100"/>
      <c r="D29" s="100"/>
      <c r="E29" s="101"/>
      <c r="F29" s="45"/>
      <c r="G29" s="46"/>
      <c r="H29" s="48"/>
      <c r="I29" s="16"/>
      <c r="K29" s="9"/>
      <c r="L29" s="34"/>
      <c r="M29" s="9"/>
      <c r="N29">
        <v>24</v>
      </c>
      <c r="O29">
        <v>70</v>
      </c>
    </row>
    <row r="30" spans="1:15" ht="34.5" customHeight="1">
      <c r="A30" s="49"/>
      <c r="B30" s="116"/>
      <c r="C30" s="117"/>
      <c r="D30" s="117"/>
      <c r="E30" s="118"/>
      <c r="F30" s="41"/>
      <c r="G30" s="42"/>
      <c r="H30" s="43"/>
      <c r="I30" s="23">
        <f>ROUND(+F30*(1-(VLOOKUP(L30,N5:O42,2,TRUE)/100)),2)</f>
        <v>0</v>
      </c>
      <c r="L30" s="34">
        <f>+I3-H30</f>
        <v>2012</v>
      </c>
      <c r="N30">
        <v>25</v>
      </c>
      <c r="O30">
        <v>70</v>
      </c>
    </row>
    <row r="31" spans="1:15" ht="16.5" customHeight="1">
      <c r="A31" s="7" t="s">
        <v>3</v>
      </c>
      <c r="B31" s="1"/>
      <c r="C31" s="1"/>
      <c r="D31" s="1"/>
      <c r="E31" s="1"/>
      <c r="F31" s="1"/>
      <c r="G31" s="1"/>
      <c r="H31" s="11" t="s">
        <v>5</v>
      </c>
      <c r="I31" s="21">
        <f>SUM(I6:I30)</f>
        <v>0</v>
      </c>
      <c r="N31">
        <v>26</v>
      </c>
      <c r="O31">
        <v>70</v>
      </c>
    </row>
    <row r="32" spans="1:15" ht="9.75" customHeight="1">
      <c r="A32" s="2"/>
      <c r="B32" s="3"/>
      <c r="C32" s="3"/>
      <c r="D32" s="3"/>
      <c r="E32" s="3"/>
      <c r="F32" s="3"/>
      <c r="G32" s="3"/>
      <c r="H32" s="3"/>
      <c r="I32" s="4"/>
      <c r="N32">
        <v>27</v>
      </c>
      <c r="O32">
        <v>70</v>
      </c>
    </row>
    <row r="33" spans="1:15" ht="13.5" customHeight="1">
      <c r="A33" s="58" t="s">
        <v>17</v>
      </c>
      <c r="B33" s="59"/>
      <c r="C33" s="59"/>
      <c r="D33" s="59"/>
      <c r="E33" s="59"/>
      <c r="F33" s="60" t="s">
        <v>11</v>
      </c>
      <c r="G33" s="60"/>
      <c r="H33" s="61"/>
      <c r="I33" s="122">
        <f>Hoja1!I33</f>
        <v>0</v>
      </c>
      <c r="N33">
        <v>28</v>
      </c>
      <c r="O33">
        <v>70</v>
      </c>
    </row>
    <row r="34" spans="1:15" ht="12.75">
      <c r="A34" s="58"/>
      <c r="B34" s="59"/>
      <c r="C34" s="59"/>
      <c r="D34" s="59"/>
      <c r="E34" s="59"/>
      <c r="F34" s="60"/>
      <c r="G34" s="60"/>
      <c r="H34" s="61"/>
      <c r="I34" s="123"/>
      <c r="N34">
        <v>29</v>
      </c>
      <c r="O34">
        <v>70</v>
      </c>
    </row>
    <row r="35" spans="1:15" ht="8.25" customHeight="1">
      <c r="A35" s="58"/>
      <c r="B35" s="59"/>
      <c r="C35" s="59"/>
      <c r="D35" s="59"/>
      <c r="E35" s="59"/>
      <c r="F35" s="3"/>
      <c r="G35" s="3"/>
      <c r="H35" s="3"/>
      <c r="I35" s="4"/>
      <c r="N35">
        <v>32</v>
      </c>
      <c r="O35">
        <v>70</v>
      </c>
    </row>
    <row r="36" spans="1:15" ht="12.75">
      <c r="A36" s="58"/>
      <c r="B36" s="59"/>
      <c r="C36" s="59"/>
      <c r="D36" s="59"/>
      <c r="E36" s="59"/>
      <c r="F36" s="64" t="s">
        <v>23</v>
      </c>
      <c r="G36" s="64"/>
      <c r="H36" s="64"/>
      <c r="I36" s="66">
        <f>ROUND(I31*I33,0)</f>
        <v>0</v>
      </c>
      <c r="N36">
        <v>33</v>
      </c>
      <c r="O36">
        <v>70</v>
      </c>
    </row>
    <row r="37" spans="1:15" ht="12.75">
      <c r="A37" s="2"/>
      <c r="B37" s="3"/>
      <c r="C37" s="3"/>
      <c r="D37" s="3"/>
      <c r="E37" s="3"/>
      <c r="F37" s="64"/>
      <c r="G37" s="64"/>
      <c r="H37" s="64"/>
      <c r="I37" s="67"/>
      <c r="N37">
        <v>34</v>
      </c>
      <c r="O37">
        <v>70</v>
      </c>
    </row>
    <row r="38" spans="1:15" ht="12.75">
      <c r="A38" s="2"/>
      <c r="B38" s="3"/>
      <c r="C38" s="3"/>
      <c r="D38" s="3"/>
      <c r="E38" s="3"/>
      <c r="F38" s="3"/>
      <c r="G38" s="3"/>
      <c r="H38" s="3"/>
      <c r="I38" s="4"/>
      <c r="N38">
        <v>35</v>
      </c>
      <c r="O38">
        <v>70</v>
      </c>
    </row>
    <row r="39" spans="1:15" ht="15" customHeight="1">
      <c r="A39" s="2"/>
      <c r="B39" s="3"/>
      <c r="C39" s="3"/>
      <c r="D39" s="3"/>
      <c r="E39" s="3"/>
      <c r="F39" s="3"/>
      <c r="G39" s="3"/>
      <c r="H39" s="3"/>
      <c r="I39" s="4"/>
      <c r="N39">
        <v>36</v>
      </c>
      <c r="O39">
        <v>70</v>
      </c>
    </row>
    <row r="40" spans="1:15" ht="12.75">
      <c r="A40" s="2"/>
      <c r="B40" s="3"/>
      <c r="C40" s="3"/>
      <c r="D40" s="3"/>
      <c r="E40" s="3"/>
      <c r="F40" s="3"/>
      <c r="G40" s="3"/>
      <c r="H40" s="3"/>
      <c r="I40" s="4"/>
      <c r="N40">
        <v>37</v>
      </c>
      <c r="O40">
        <v>70</v>
      </c>
    </row>
    <row r="41" spans="1:15" ht="12.75">
      <c r="A41" s="2"/>
      <c r="B41" s="3"/>
      <c r="C41" s="5" t="s">
        <v>7</v>
      </c>
      <c r="D41" s="3"/>
      <c r="E41" s="102" t="s">
        <v>8</v>
      </c>
      <c r="F41" s="102"/>
      <c r="G41" s="102"/>
      <c r="H41" s="102"/>
      <c r="I41" s="4"/>
      <c r="N41">
        <v>38</v>
      </c>
      <c r="O41">
        <v>70</v>
      </c>
    </row>
    <row r="42" spans="1:15" ht="13.5" thickBot="1">
      <c r="A42" s="2"/>
      <c r="B42" s="3"/>
      <c r="C42" s="10" t="s">
        <v>4</v>
      </c>
      <c r="D42" s="3"/>
      <c r="E42" s="3"/>
      <c r="F42" s="10" t="s">
        <v>10</v>
      </c>
      <c r="G42" s="10"/>
      <c r="H42" s="3"/>
      <c r="I42" s="4"/>
      <c r="N42">
        <v>39</v>
      </c>
      <c r="O42">
        <v>70</v>
      </c>
    </row>
    <row r="43" spans="1:9" ht="13.5" thickBot="1">
      <c r="A43" s="13"/>
      <c r="B43" s="14"/>
      <c r="C43" s="14"/>
      <c r="D43" s="14"/>
      <c r="E43" s="14"/>
      <c r="F43" s="14"/>
      <c r="G43" s="14"/>
      <c r="H43" s="15" t="s">
        <v>6</v>
      </c>
      <c r="I43" s="31"/>
    </row>
    <row r="44" ht="12.75">
      <c r="A44" s="6"/>
    </row>
    <row r="45" ht="13.5">
      <c r="D45" s="8"/>
    </row>
  </sheetData>
  <sheetProtection password="CAF5" sheet="1" objects="1" scenarios="1"/>
  <protectedRanges>
    <protectedRange sqref="I43" name="Rango14"/>
    <protectedRange sqref="A30:H30" name="Rango12"/>
    <protectedRange sqref="A22:H22 A26:H26" name="Rango10"/>
    <protectedRange sqref="A18:H18" name="Rango8"/>
    <protectedRange sqref="A14:H14" name="Rango6"/>
    <protectedRange sqref="A10:H10" name="Rango4"/>
    <protectedRange sqref="A8:H8" name="Rango3"/>
    <protectedRange sqref="A12:H12" name="Rango5"/>
    <protectedRange sqref="A16:H16" name="Rango7"/>
    <protectedRange sqref="A20:H20" name="Rango9"/>
    <protectedRange sqref="A24:H24 A28:H28" name="Rango11"/>
    <protectedRange sqref="E41:H41" name="Rango13"/>
  </protectedRanges>
  <mergeCells count="42">
    <mergeCell ref="B25:E25"/>
    <mergeCell ref="B26:E26"/>
    <mergeCell ref="B28:E28"/>
    <mergeCell ref="B27:E27"/>
    <mergeCell ref="G1:I1"/>
    <mergeCell ref="C1:F2"/>
    <mergeCell ref="A1:B2"/>
    <mergeCell ref="B21:E21"/>
    <mergeCell ref="B22:E22"/>
    <mergeCell ref="B23:E23"/>
    <mergeCell ref="E41:H41"/>
    <mergeCell ref="A33:E36"/>
    <mergeCell ref="I33:I34"/>
    <mergeCell ref="F33:H34"/>
    <mergeCell ref="F36:H37"/>
    <mergeCell ref="I36:I37"/>
    <mergeCell ref="B18:E18"/>
    <mergeCell ref="B19:E19"/>
    <mergeCell ref="B20:E20"/>
    <mergeCell ref="G3:H3"/>
    <mergeCell ref="A3:F3"/>
    <mergeCell ref="A4:A5"/>
    <mergeCell ref="F4:F5"/>
    <mergeCell ref="G4:H4"/>
    <mergeCell ref="B13:E13"/>
    <mergeCell ref="B6:E6"/>
    <mergeCell ref="G2:I2"/>
    <mergeCell ref="I4:I5"/>
    <mergeCell ref="B4:E5"/>
    <mergeCell ref="B30:E30"/>
    <mergeCell ref="B24:E24"/>
    <mergeCell ref="B29:E29"/>
    <mergeCell ref="B14:E14"/>
    <mergeCell ref="B15:E15"/>
    <mergeCell ref="B16:E16"/>
    <mergeCell ref="B17:E17"/>
    <mergeCell ref="B7:E7"/>
    <mergeCell ref="B8:E8"/>
    <mergeCell ref="B9:E9"/>
    <mergeCell ref="B10:E10"/>
    <mergeCell ref="B11:E11"/>
    <mergeCell ref="B12:E12"/>
  </mergeCells>
  <printOptions horizontalCentered="1" verticalCentered="1"/>
  <pageMargins left="0.5905511811023623" right="0.3937007874015748" top="0.6692913385826772" bottom="0" header="0" footer="0"/>
  <pageSetup horizontalDpi="600" verticalDpi="600" orientation="portrait" paperSize="1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B6" sqref="B6:E6"/>
    </sheetView>
  </sheetViews>
  <sheetFormatPr defaultColWidth="11.421875" defaultRowHeight="12.75"/>
  <cols>
    <col min="1" max="1" width="7.8515625" style="0" customWidth="1"/>
    <col min="2" max="2" width="6.00390625" style="0" customWidth="1"/>
    <col min="3" max="3" width="13.28125" style="0" customWidth="1"/>
    <col min="4" max="4" width="15.8515625" style="0" customWidth="1"/>
    <col min="5" max="5" width="12.8515625" style="0" customWidth="1"/>
    <col min="6" max="6" width="10.140625" style="0" customWidth="1"/>
    <col min="7" max="7" width="4.28125" style="0" customWidth="1"/>
    <col min="8" max="8" width="6.7109375" style="0" customWidth="1"/>
    <col min="9" max="9" width="10.57421875" style="0" customWidth="1"/>
    <col min="11" max="11" width="18.8515625" style="0" customWidth="1"/>
    <col min="12" max="12" width="13.8515625" style="0" hidden="1" customWidth="1"/>
    <col min="14" max="15" width="11.421875" style="0" hidden="1" customWidth="1"/>
  </cols>
  <sheetData>
    <row r="1" spans="1:9" ht="33" customHeight="1">
      <c r="A1" s="127"/>
      <c r="B1" s="128"/>
      <c r="C1" s="103" t="s">
        <v>2</v>
      </c>
      <c r="D1" s="103"/>
      <c r="E1" s="103"/>
      <c r="F1" s="104"/>
      <c r="G1" s="124">
        <f>Hoja1!G1</f>
        <v>0</v>
      </c>
      <c r="H1" s="125"/>
      <c r="I1" s="126"/>
    </row>
    <row r="2" spans="1:9" ht="33" customHeight="1">
      <c r="A2" s="129"/>
      <c r="B2" s="130"/>
      <c r="C2" s="105"/>
      <c r="D2" s="105"/>
      <c r="E2" s="105"/>
      <c r="F2" s="106"/>
      <c r="G2" s="113">
        <f>Hoja1!G2</f>
        <v>0</v>
      </c>
      <c r="H2" s="114"/>
      <c r="I2" s="115"/>
    </row>
    <row r="3" spans="1:9" ht="18" customHeight="1">
      <c r="A3" s="93" t="s">
        <v>0</v>
      </c>
      <c r="B3" s="94"/>
      <c r="C3" s="94"/>
      <c r="D3" s="94"/>
      <c r="E3" s="94"/>
      <c r="F3" s="95"/>
      <c r="G3" s="93" t="s">
        <v>12</v>
      </c>
      <c r="H3" s="95"/>
      <c r="I3" s="20">
        <f>Hoja1!I3</f>
        <v>2012</v>
      </c>
    </row>
    <row r="4" spans="1:9" ht="23.25" customHeight="1">
      <c r="A4" s="73" t="s">
        <v>9</v>
      </c>
      <c r="B4" s="75" t="s">
        <v>18</v>
      </c>
      <c r="C4" s="76"/>
      <c r="D4" s="76"/>
      <c r="E4" s="77"/>
      <c r="F4" s="73" t="s">
        <v>15</v>
      </c>
      <c r="G4" s="81" t="s">
        <v>16</v>
      </c>
      <c r="H4" s="82"/>
      <c r="I4" s="71" t="s">
        <v>1</v>
      </c>
    </row>
    <row r="5" spans="1:15" ht="12" customHeight="1">
      <c r="A5" s="74"/>
      <c r="B5" s="78"/>
      <c r="C5" s="79"/>
      <c r="D5" s="79"/>
      <c r="E5" s="80"/>
      <c r="F5" s="74"/>
      <c r="G5" s="12" t="s">
        <v>13</v>
      </c>
      <c r="H5" s="12" t="s">
        <v>14</v>
      </c>
      <c r="I5" s="72"/>
      <c r="K5" s="18"/>
      <c r="N5">
        <v>0</v>
      </c>
      <c r="O5">
        <v>0</v>
      </c>
    </row>
    <row r="6" spans="1:15" ht="34.5" customHeight="1">
      <c r="A6" s="25"/>
      <c r="B6" s="119" t="s">
        <v>19</v>
      </c>
      <c r="C6" s="120"/>
      <c r="D6" s="120"/>
      <c r="E6" s="121"/>
      <c r="F6" s="26"/>
      <c r="G6" s="27"/>
      <c r="H6" s="28"/>
      <c r="I6" s="23">
        <f>Hoja2!I31</f>
        <v>0</v>
      </c>
      <c r="K6" s="19"/>
      <c r="L6" s="19">
        <f>+I3-H6</f>
        <v>2012</v>
      </c>
      <c r="N6">
        <v>1</v>
      </c>
      <c r="O6">
        <v>10</v>
      </c>
    </row>
    <row r="7" spans="1:15" ht="4.5" customHeight="1">
      <c r="A7" s="17"/>
      <c r="B7" s="110"/>
      <c r="C7" s="111"/>
      <c r="D7" s="111"/>
      <c r="E7" s="112"/>
      <c r="F7" s="35"/>
      <c r="G7" s="39"/>
      <c r="H7" s="37"/>
      <c r="I7" s="16"/>
      <c r="K7" s="19"/>
      <c r="N7">
        <v>2</v>
      </c>
      <c r="O7">
        <v>20</v>
      </c>
    </row>
    <row r="8" spans="1:15" ht="34.5" customHeight="1">
      <c r="A8" s="40"/>
      <c r="B8" s="89"/>
      <c r="C8" s="90"/>
      <c r="D8" s="90"/>
      <c r="E8" s="91"/>
      <c r="F8" s="41"/>
      <c r="G8" s="42"/>
      <c r="H8" s="43"/>
      <c r="I8" s="23">
        <f>ROUND(+F8*(1-(VLOOKUP(L8,N5:O40,2,TRUE)/100)),2)</f>
        <v>0</v>
      </c>
      <c r="K8" s="19"/>
      <c r="L8" s="19">
        <f>+I3-H8</f>
        <v>2012</v>
      </c>
      <c r="N8">
        <v>3</v>
      </c>
      <c r="O8">
        <v>30</v>
      </c>
    </row>
    <row r="9" spans="1:15" ht="4.5" customHeight="1">
      <c r="A9" s="44"/>
      <c r="B9" s="92"/>
      <c r="C9" s="87"/>
      <c r="D9" s="87"/>
      <c r="E9" s="88"/>
      <c r="F9" s="45"/>
      <c r="G9" s="46"/>
      <c r="H9" s="47"/>
      <c r="I9" s="16"/>
      <c r="K9" s="19"/>
      <c r="N9">
        <v>4</v>
      </c>
      <c r="O9">
        <v>40</v>
      </c>
    </row>
    <row r="10" spans="1:15" ht="34.5" customHeight="1">
      <c r="A10" s="40"/>
      <c r="B10" s="89"/>
      <c r="C10" s="90"/>
      <c r="D10" s="90"/>
      <c r="E10" s="91"/>
      <c r="F10" s="41"/>
      <c r="G10" s="42"/>
      <c r="H10" s="43"/>
      <c r="I10" s="23">
        <f>ROUND(+F10*(1-(VLOOKUP(L10,N5:O40,2,TRUE)/100)),2)</f>
        <v>0</v>
      </c>
      <c r="K10" s="19"/>
      <c r="L10" s="19">
        <f>+I3-H10</f>
        <v>2012</v>
      </c>
      <c r="N10">
        <v>5</v>
      </c>
      <c r="O10">
        <v>50</v>
      </c>
    </row>
    <row r="11" spans="1:15" ht="4.5" customHeight="1">
      <c r="A11" s="44"/>
      <c r="B11" s="86"/>
      <c r="C11" s="87"/>
      <c r="D11" s="87"/>
      <c r="E11" s="88"/>
      <c r="F11" s="45"/>
      <c r="G11" s="46"/>
      <c r="H11" s="48"/>
      <c r="I11" s="16"/>
      <c r="N11">
        <v>6</v>
      </c>
      <c r="O11">
        <v>60</v>
      </c>
    </row>
    <row r="12" spans="1:15" ht="34.5" customHeight="1">
      <c r="A12" s="40"/>
      <c r="B12" s="89"/>
      <c r="C12" s="90"/>
      <c r="D12" s="90"/>
      <c r="E12" s="91"/>
      <c r="F12" s="41"/>
      <c r="G12" s="42"/>
      <c r="H12" s="43"/>
      <c r="I12" s="23">
        <f>ROUND(+F12*(1-(VLOOKUP(L12,N5:O40,2,TRUE)/100)),2)</f>
        <v>0</v>
      </c>
      <c r="L12" s="19">
        <f>+I3-H12</f>
        <v>2012</v>
      </c>
      <c r="N12">
        <v>7</v>
      </c>
      <c r="O12">
        <v>70</v>
      </c>
    </row>
    <row r="13" spans="1:15" ht="4.5" customHeight="1">
      <c r="A13" s="17"/>
      <c r="B13" s="110"/>
      <c r="C13" s="111"/>
      <c r="D13" s="111"/>
      <c r="E13" s="112"/>
      <c r="F13" s="35"/>
      <c r="G13" s="36"/>
      <c r="H13" s="38"/>
      <c r="I13" s="16"/>
      <c r="N13">
        <v>8</v>
      </c>
      <c r="O13">
        <v>70</v>
      </c>
    </row>
    <row r="14" spans="1:15" ht="34.5" customHeight="1">
      <c r="A14" s="40"/>
      <c r="B14" s="89"/>
      <c r="C14" s="90"/>
      <c r="D14" s="90"/>
      <c r="E14" s="91"/>
      <c r="F14" s="41"/>
      <c r="G14" s="42"/>
      <c r="H14" s="43"/>
      <c r="I14" s="23">
        <f>ROUND(+F14*(1-(VLOOKUP(L14,N5:O40,2,TRUE)/100)),2)</f>
        <v>0</v>
      </c>
      <c r="L14" s="19">
        <f>+I3-H14</f>
        <v>2012</v>
      </c>
      <c r="N14">
        <v>9</v>
      </c>
      <c r="O14">
        <v>70</v>
      </c>
    </row>
    <row r="15" spans="1:15" ht="4.5" customHeight="1">
      <c r="A15" s="17"/>
      <c r="B15" s="110"/>
      <c r="C15" s="111"/>
      <c r="D15" s="111"/>
      <c r="E15" s="112"/>
      <c r="F15" s="35"/>
      <c r="G15" s="36"/>
      <c r="H15" s="38"/>
      <c r="I15" s="16"/>
      <c r="N15">
        <v>10</v>
      </c>
      <c r="O15">
        <v>70</v>
      </c>
    </row>
    <row r="16" spans="1:15" ht="34.5" customHeight="1">
      <c r="A16" s="40"/>
      <c r="B16" s="89"/>
      <c r="C16" s="90"/>
      <c r="D16" s="90"/>
      <c r="E16" s="91"/>
      <c r="F16" s="41"/>
      <c r="G16" s="42"/>
      <c r="H16" s="43"/>
      <c r="I16" s="23">
        <f>ROUND(+F16*(1-(VLOOKUP(L16,N5:O40,2,TRUE)/100)),2)</f>
        <v>0</v>
      </c>
      <c r="L16" s="19">
        <f>+I3-H16</f>
        <v>2012</v>
      </c>
      <c r="N16">
        <v>11</v>
      </c>
      <c r="O16">
        <v>70</v>
      </c>
    </row>
    <row r="17" spans="1:15" ht="4.5" customHeight="1">
      <c r="A17" s="17"/>
      <c r="B17" s="134"/>
      <c r="C17" s="135"/>
      <c r="D17" s="135"/>
      <c r="E17" s="136"/>
      <c r="F17" s="35"/>
      <c r="G17" s="36"/>
      <c r="H17" s="38"/>
      <c r="I17" s="16"/>
      <c r="N17">
        <v>12</v>
      </c>
      <c r="O17">
        <v>70</v>
      </c>
    </row>
    <row r="18" spans="1:15" ht="34.5" customHeight="1">
      <c r="A18" s="40"/>
      <c r="B18" s="89"/>
      <c r="C18" s="90"/>
      <c r="D18" s="90"/>
      <c r="E18" s="91"/>
      <c r="F18" s="41"/>
      <c r="G18" s="42"/>
      <c r="H18" s="43"/>
      <c r="I18" s="23">
        <f>ROUND(+F18*(1-(VLOOKUP(L18,N5:O40,2,TRUE)/100)),2)</f>
        <v>0</v>
      </c>
      <c r="L18" s="19">
        <f>+I3-H18</f>
        <v>2012</v>
      </c>
      <c r="N18">
        <v>13</v>
      </c>
      <c r="O18">
        <v>70</v>
      </c>
    </row>
    <row r="19" spans="1:15" ht="4.5" customHeight="1">
      <c r="A19" s="17"/>
      <c r="B19" s="110"/>
      <c r="C19" s="111"/>
      <c r="D19" s="111"/>
      <c r="E19" s="112"/>
      <c r="F19" s="35"/>
      <c r="G19" s="36"/>
      <c r="H19" s="38"/>
      <c r="I19" s="16"/>
      <c r="N19">
        <v>14</v>
      </c>
      <c r="O19">
        <v>70</v>
      </c>
    </row>
    <row r="20" spans="1:15" ht="34.5" customHeight="1">
      <c r="A20" s="40"/>
      <c r="B20" s="89"/>
      <c r="C20" s="90"/>
      <c r="D20" s="90"/>
      <c r="E20" s="91"/>
      <c r="F20" s="41"/>
      <c r="G20" s="42"/>
      <c r="H20" s="43"/>
      <c r="I20" s="23">
        <f>ROUND(+F20*(1-(VLOOKUP(L20,N5:O40,2,TRUE)/100)),2)</f>
        <v>0</v>
      </c>
      <c r="L20" s="19">
        <f>+I3-H20</f>
        <v>2012</v>
      </c>
      <c r="N20">
        <v>15</v>
      </c>
      <c r="O20">
        <v>70</v>
      </c>
    </row>
    <row r="21" spans="1:15" ht="4.5" customHeight="1">
      <c r="A21" s="17"/>
      <c r="B21" s="131"/>
      <c r="C21" s="102"/>
      <c r="D21" s="102"/>
      <c r="E21" s="132"/>
      <c r="F21" s="35"/>
      <c r="G21" s="36"/>
      <c r="H21" s="38"/>
      <c r="I21" s="16"/>
      <c r="N21">
        <v>16</v>
      </c>
      <c r="O21">
        <v>70</v>
      </c>
    </row>
    <row r="22" spans="1:15" ht="34.5" customHeight="1">
      <c r="A22" s="40"/>
      <c r="B22" s="89"/>
      <c r="C22" s="90"/>
      <c r="D22" s="90"/>
      <c r="E22" s="91"/>
      <c r="F22" s="41"/>
      <c r="G22" s="42"/>
      <c r="H22" s="43"/>
      <c r="I22" s="23">
        <f>ROUND(+F22*(1-(VLOOKUP(L22,N5:O40,2,TRUE)/100)),2)</f>
        <v>0</v>
      </c>
      <c r="L22" s="19">
        <f>+I3-H22</f>
        <v>2012</v>
      </c>
      <c r="N22">
        <v>17</v>
      </c>
      <c r="O22">
        <v>70</v>
      </c>
    </row>
    <row r="23" spans="1:15" ht="4.5" customHeight="1">
      <c r="A23" s="17"/>
      <c r="B23" s="131"/>
      <c r="C23" s="102"/>
      <c r="D23" s="102"/>
      <c r="E23" s="132"/>
      <c r="F23" s="35"/>
      <c r="G23" s="36"/>
      <c r="H23" s="38"/>
      <c r="I23" s="16"/>
      <c r="N23">
        <v>18</v>
      </c>
      <c r="O23">
        <v>70</v>
      </c>
    </row>
    <row r="24" spans="1:15" ht="34.5" customHeight="1">
      <c r="A24" s="40"/>
      <c r="B24" s="89"/>
      <c r="C24" s="90"/>
      <c r="D24" s="90"/>
      <c r="E24" s="91"/>
      <c r="F24" s="41"/>
      <c r="G24" s="42"/>
      <c r="H24" s="43"/>
      <c r="I24" s="23">
        <f>ROUND(+F24*(1-(VLOOKUP(L24,N5:O40,2,TRUE)/100)),2)</f>
        <v>0</v>
      </c>
      <c r="L24" s="19">
        <f>+I3-H24</f>
        <v>2012</v>
      </c>
      <c r="N24">
        <v>19</v>
      </c>
      <c r="O24">
        <v>70</v>
      </c>
    </row>
    <row r="25" spans="1:15" ht="4.5" customHeight="1">
      <c r="A25" s="17"/>
      <c r="B25" s="131"/>
      <c r="C25" s="102"/>
      <c r="D25" s="102"/>
      <c r="E25" s="132"/>
      <c r="F25" s="35"/>
      <c r="G25" s="36"/>
      <c r="H25" s="38"/>
      <c r="I25" s="16"/>
      <c r="N25">
        <v>20</v>
      </c>
      <c r="O25">
        <v>70</v>
      </c>
    </row>
    <row r="26" spans="1:15" ht="34.5" customHeight="1">
      <c r="A26" s="40"/>
      <c r="B26" s="89"/>
      <c r="C26" s="90"/>
      <c r="D26" s="90"/>
      <c r="E26" s="91"/>
      <c r="F26" s="41"/>
      <c r="G26" s="42"/>
      <c r="H26" s="43"/>
      <c r="I26" s="23">
        <f>ROUND(+F26*(1-(VLOOKUP(L26,N5:O40,2,TRUE)/100)),2)</f>
        <v>0</v>
      </c>
      <c r="K26" s="22"/>
      <c r="L26" s="34">
        <f>+I3-H26</f>
        <v>2012</v>
      </c>
      <c r="M26" s="22"/>
      <c r="N26">
        <v>21</v>
      </c>
      <c r="O26">
        <v>70</v>
      </c>
    </row>
    <row r="27" spans="1:15" ht="4.5" customHeight="1">
      <c r="A27" s="17"/>
      <c r="B27" s="131"/>
      <c r="C27" s="102"/>
      <c r="D27" s="102"/>
      <c r="E27" s="132"/>
      <c r="F27" s="35"/>
      <c r="G27" s="36"/>
      <c r="H27" s="38"/>
      <c r="I27" s="16"/>
      <c r="K27" s="30"/>
      <c r="L27" s="24"/>
      <c r="M27" s="22"/>
      <c r="N27">
        <v>22</v>
      </c>
      <c r="O27">
        <v>70</v>
      </c>
    </row>
    <row r="28" spans="1:15" ht="34.5" customHeight="1">
      <c r="A28" s="40"/>
      <c r="B28" s="89"/>
      <c r="C28" s="90"/>
      <c r="D28" s="90"/>
      <c r="E28" s="91"/>
      <c r="F28" s="41"/>
      <c r="G28" s="42"/>
      <c r="H28" s="43"/>
      <c r="I28" s="23">
        <f>ROUND(+F28*(1-(VLOOKUP(L28,N5:O40,2,TRUE)/100)),2)</f>
        <v>0</v>
      </c>
      <c r="K28" s="22"/>
      <c r="L28" s="34">
        <f>+I3-H28</f>
        <v>2012</v>
      </c>
      <c r="M28" s="22"/>
      <c r="N28">
        <v>23</v>
      </c>
      <c r="O28">
        <v>70</v>
      </c>
    </row>
    <row r="29" spans="1:15" ht="4.5" customHeight="1">
      <c r="A29" s="17"/>
      <c r="B29" s="131"/>
      <c r="C29" s="102"/>
      <c r="D29" s="102"/>
      <c r="E29" s="132"/>
      <c r="F29" s="35"/>
      <c r="G29" s="36"/>
      <c r="H29" s="38"/>
      <c r="I29" s="16"/>
      <c r="K29" s="9"/>
      <c r="L29" s="24"/>
      <c r="M29" s="9"/>
      <c r="N29">
        <v>24</v>
      </c>
      <c r="O29">
        <v>70</v>
      </c>
    </row>
    <row r="30" spans="1:15" ht="34.5" customHeight="1">
      <c r="A30" s="40"/>
      <c r="B30" s="89"/>
      <c r="C30" s="90"/>
      <c r="D30" s="90"/>
      <c r="E30" s="91"/>
      <c r="F30" s="41"/>
      <c r="G30" s="42"/>
      <c r="H30" s="43"/>
      <c r="I30" s="23">
        <f>ROUND(+F30*(1-(VLOOKUP(L30,N5:O40,2,TRUE)/100)),2)</f>
        <v>0</v>
      </c>
      <c r="K30" s="3"/>
      <c r="L30" s="34">
        <f>+I3-H30</f>
        <v>2012</v>
      </c>
      <c r="N30">
        <v>25</v>
      </c>
      <c r="O30">
        <v>70</v>
      </c>
    </row>
    <row r="31" spans="1:15" ht="16.5" customHeight="1">
      <c r="A31" s="7"/>
      <c r="B31" s="1"/>
      <c r="C31" s="1"/>
      <c r="D31" s="1"/>
      <c r="E31" s="1"/>
      <c r="F31" s="1"/>
      <c r="G31" s="1"/>
      <c r="H31" s="11" t="s">
        <v>5</v>
      </c>
      <c r="I31" s="21">
        <f>SUM(I6:I30)</f>
        <v>0</v>
      </c>
      <c r="N31">
        <v>26</v>
      </c>
      <c r="O31">
        <v>70</v>
      </c>
    </row>
    <row r="32" spans="1:15" ht="9.75" customHeight="1">
      <c r="A32" s="2"/>
      <c r="B32" s="3"/>
      <c r="C32" s="3"/>
      <c r="D32" s="3"/>
      <c r="E32" s="3"/>
      <c r="F32" s="3"/>
      <c r="G32" s="3"/>
      <c r="H32" s="3"/>
      <c r="I32" s="4"/>
      <c r="N32">
        <v>27</v>
      </c>
      <c r="O32">
        <v>70</v>
      </c>
    </row>
    <row r="33" spans="1:15" ht="13.5" customHeight="1">
      <c r="A33" s="58" t="s">
        <v>17</v>
      </c>
      <c r="B33" s="59"/>
      <c r="C33" s="59"/>
      <c r="D33" s="59"/>
      <c r="E33" s="59"/>
      <c r="F33" s="60" t="s">
        <v>11</v>
      </c>
      <c r="G33" s="60"/>
      <c r="H33" s="61"/>
      <c r="I33" s="122">
        <f>Hoja1!I33</f>
        <v>0</v>
      </c>
      <c r="N33">
        <v>28</v>
      </c>
      <c r="O33">
        <v>70</v>
      </c>
    </row>
    <row r="34" spans="1:15" ht="12.75">
      <c r="A34" s="58"/>
      <c r="B34" s="59"/>
      <c r="C34" s="59"/>
      <c r="D34" s="59"/>
      <c r="E34" s="59"/>
      <c r="F34" s="60"/>
      <c r="G34" s="60"/>
      <c r="H34" s="61"/>
      <c r="I34" s="123"/>
      <c r="N34">
        <v>29</v>
      </c>
      <c r="O34">
        <v>70</v>
      </c>
    </row>
    <row r="35" spans="1:15" ht="12.75">
      <c r="A35" s="58"/>
      <c r="B35" s="59"/>
      <c r="C35" s="59"/>
      <c r="D35" s="59"/>
      <c r="E35" s="59"/>
      <c r="F35" s="3"/>
      <c r="G35" s="3"/>
      <c r="H35" s="3"/>
      <c r="I35" s="4"/>
      <c r="N35">
        <v>30</v>
      </c>
      <c r="O35">
        <v>70</v>
      </c>
    </row>
    <row r="36" spans="1:15" ht="12.75">
      <c r="A36" s="58"/>
      <c r="B36" s="59"/>
      <c r="C36" s="59"/>
      <c r="D36" s="59"/>
      <c r="E36" s="59"/>
      <c r="F36" s="133" t="s">
        <v>24</v>
      </c>
      <c r="G36" s="133"/>
      <c r="H36" s="133"/>
      <c r="I36" s="66">
        <f>ROUND(I31*I33,0)</f>
        <v>0</v>
      </c>
      <c r="N36">
        <v>33</v>
      </c>
      <c r="O36">
        <v>70</v>
      </c>
    </row>
    <row r="37" spans="1:15" ht="12.75">
      <c r="A37" s="2"/>
      <c r="B37" s="3"/>
      <c r="C37" s="3"/>
      <c r="D37" s="3"/>
      <c r="E37" s="3"/>
      <c r="F37" s="133"/>
      <c r="G37" s="133"/>
      <c r="H37" s="133"/>
      <c r="I37" s="67"/>
      <c r="N37">
        <v>34</v>
      </c>
      <c r="O37">
        <v>70</v>
      </c>
    </row>
    <row r="38" spans="1:15" ht="12.75">
      <c r="A38" s="2"/>
      <c r="B38" s="3"/>
      <c r="C38" s="3"/>
      <c r="D38" s="3"/>
      <c r="E38" s="3"/>
      <c r="F38" s="3"/>
      <c r="G38" s="3"/>
      <c r="H38" s="3"/>
      <c r="I38" s="4"/>
      <c r="N38">
        <v>35</v>
      </c>
      <c r="O38">
        <v>70</v>
      </c>
    </row>
    <row r="39" spans="1:15" ht="15" customHeight="1">
      <c r="A39" s="2"/>
      <c r="B39" s="3"/>
      <c r="C39" s="3"/>
      <c r="D39" s="3"/>
      <c r="E39" s="3"/>
      <c r="F39" s="3"/>
      <c r="G39" s="3"/>
      <c r="H39" s="3"/>
      <c r="I39" s="4"/>
      <c r="N39">
        <v>36</v>
      </c>
      <c r="O39">
        <v>70</v>
      </c>
    </row>
    <row r="40" spans="1:15" ht="12.75">
      <c r="A40" s="2"/>
      <c r="B40" s="3"/>
      <c r="C40" s="3"/>
      <c r="D40" s="3"/>
      <c r="E40" s="3"/>
      <c r="F40" s="3"/>
      <c r="G40" s="3"/>
      <c r="H40" s="3"/>
      <c r="I40" s="4"/>
      <c r="N40">
        <v>37</v>
      </c>
      <c r="O40">
        <v>70</v>
      </c>
    </row>
    <row r="41" spans="1:9" ht="12.75">
      <c r="A41" s="2"/>
      <c r="B41" s="3"/>
      <c r="C41" s="5" t="s">
        <v>7</v>
      </c>
      <c r="D41" s="3"/>
      <c r="E41" s="102" t="s">
        <v>8</v>
      </c>
      <c r="F41" s="102"/>
      <c r="G41" s="102"/>
      <c r="H41" s="102"/>
      <c r="I41" s="4"/>
    </row>
    <row r="42" spans="1:9" ht="12.75">
      <c r="A42" s="2"/>
      <c r="B42" s="3"/>
      <c r="C42" s="10" t="s">
        <v>4</v>
      </c>
      <c r="D42" s="3"/>
      <c r="E42" s="3"/>
      <c r="F42" s="10" t="s">
        <v>10</v>
      </c>
      <c r="G42" s="10"/>
      <c r="H42" s="3"/>
      <c r="I42" s="4"/>
    </row>
    <row r="43" spans="1:9" ht="12.75">
      <c r="A43" s="13"/>
      <c r="B43" s="14"/>
      <c r="C43" s="14"/>
      <c r="D43" s="14"/>
      <c r="E43" s="14"/>
      <c r="F43" s="14"/>
      <c r="G43" s="14"/>
      <c r="H43" s="15" t="s">
        <v>6</v>
      </c>
      <c r="I43" s="29"/>
    </row>
    <row r="44" ht="12.75">
      <c r="A44" s="6"/>
    </row>
  </sheetData>
  <sheetProtection password="CAF5" sheet="1" objects="1" scenarios="1"/>
  <protectedRanges>
    <protectedRange sqref="I43" name="Rango14"/>
    <protectedRange sqref="A26:H26" name="Rango12"/>
    <protectedRange sqref="A22:H22 A28:H28" name="Rango10"/>
    <protectedRange sqref="A18:H18" name="Rango8"/>
    <protectedRange sqref="A14:H14" name="Rango6"/>
    <protectedRange sqref="A10:H10" name="Rango4"/>
    <protectedRange sqref="A8:H8" name="Rango3"/>
    <protectedRange sqref="A12:H12" name="Rango5"/>
    <protectedRange sqref="A16:H16" name="Rango7"/>
    <protectedRange sqref="A20:H20" name="Rango9"/>
    <protectedRange sqref="A24:H24 A30:H30" name="Rango11"/>
    <protectedRange sqref="E41:H41" name="Rango13"/>
  </protectedRanges>
  <mergeCells count="42">
    <mergeCell ref="B8:E8"/>
    <mergeCell ref="B11:E11"/>
    <mergeCell ref="B12:E12"/>
    <mergeCell ref="B9:E9"/>
    <mergeCell ref="B10:E10"/>
    <mergeCell ref="B28:E28"/>
    <mergeCell ref="G1:I1"/>
    <mergeCell ref="C1:F2"/>
    <mergeCell ref="A1:B2"/>
    <mergeCell ref="B27:E27"/>
    <mergeCell ref="I4:I5"/>
    <mergeCell ref="B6:E6"/>
    <mergeCell ref="B7:E7"/>
    <mergeCell ref="A3:F3"/>
    <mergeCell ref="G3:H3"/>
    <mergeCell ref="A4:A5"/>
    <mergeCell ref="B4:E5"/>
    <mergeCell ref="F4:F5"/>
    <mergeCell ref="G4:H4"/>
    <mergeCell ref="I33:I34"/>
    <mergeCell ref="B18:E18"/>
    <mergeCell ref="B19:E19"/>
    <mergeCell ref="B20:E20"/>
    <mergeCell ref="B21:E21"/>
    <mergeCell ref="E41:H41"/>
    <mergeCell ref="F33:H34"/>
    <mergeCell ref="B22:E22"/>
    <mergeCell ref="B13:E13"/>
    <mergeCell ref="B14:E14"/>
    <mergeCell ref="B15:E15"/>
    <mergeCell ref="B16:E16"/>
    <mergeCell ref="B17:E17"/>
    <mergeCell ref="B23:E23"/>
    <mergeCell ref="B24:E24"/>
    <mergeCell ref="B29:E29"/>
    <mergeCell ref="B30:E30"/>
    <mergeCell ref="G2:I2"/>
    <mergeCell ref="F36:H37"/>
    <mergeCell ref="I36:I37"/>
    <mergeCell ref="B25:E25"/>
    <mergeCell ref="B26:E26"/>
    <mergeCell ref="A33:E3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1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ARMADA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FUERZA AERONAVAL Nº2</dc:creator>
  <cp:keywords/>
  <dc:description/>
  <cp:lastModifiedBy> </cp:lastModifiedBy>
  <cp:lastPrinted>2012-07-24T17:33:53Z</cp:lastPrinted>
  <dcterms:created xsi:type="dcterms:W3CDTF">2006-12-18T22:27:21Z</dcterms:created>
  <dcterms:modified xsi:type="dcterms:W3CDTF">2012-07-25T14:13:33Z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